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 таблица 1" sheetId="2" r:id="rId2"/>
  </sheets>
  <definedNames>
    <definedName name="_xlnm.Print_Titles" localSheetId="1">' таблица 1'!$6:$6</definedName>
  </definedNames>
  <calcPr fullCalcOnLoad="1"/>
</workbook>
</file>

<file path=xl/sharedStrings.xml><?xml version="1.0" encoding="utf-8"?>
<sst xmlns="http://schemas.openxmlformats.org/spreadsheetml/2006/main" count="120" uniqueCount="104">
  <si>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</si>
  <si>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</si>
  <si>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</si>
  <si>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</si>
  <si>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</si>
  <si>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</si>
  <si>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</si>
  <si>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</si>
  <si>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</si>
  <si>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</si>
  <si>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>000 1 01 02000 01 0000 110</t>
  </si>
  <si>
    <t xml:space="preserve">Налог на доходы физических лиц                                  </t>
  </si>
  <si>
    <t>182 1 01 02010 01 0000 110</t>
  </si>
  <si>
    <t>000 1 05 00000 00 0000 000</t>
  </si>
  <si>
    <t>182 1 05 03010 01 0000 110</t>
  </si>
  <si>
    <t>000 2 00 00000 00 0000 000</t>
  </si>
  <si>
    <t>Код классификации доходов бюджетов Российской Федерации</t>
  </si>
  <si>
    <t>Наименование доходов</t>
  </si>
  <si>
    <t>000 1 05 03000 01 0000 110</t>
  </si>
  <si>
    <t>000 2 02 00000 00 0000 000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</si>
  <si>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</si>
  <si>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Сумма, руб.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</si>
  <si>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</si>
  <si>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</si>
  <si>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</si>
  <si>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000 1 05 03010 01 0000 110</t>
  </si>
  <si>
    <t>000 1 06 00000 00 0000 000</t>
  </si>
  <si>
    <t xml:space="preserve">Субвенции бюджетам бюджетной системы Российской Федерации </t>
  </si>
  <si>
    <t>000 2 02 10000 00 0000 151</t>
  </si>
  <si>
    <t>000 2 02 15001 00 0000 151</t>
  </si>
  <si>
    <t>000 2 02 20000 00 0000 151</t>
  </si>
  <si>
    <t>000 2 02 29999 00 0000 151</t>
  </si>
  <si>
    <t>000 2 02 30000 00 0000 151</t>
  </si>
  <si>
    <t>000 2 02 40000 00 0000 151</t>
  </si>
  <si>
    <t>000 2 02 40014 00 0000 151</t>
  </si>
  <si>
    <t>000 2 02 15002 00 0000 151</t>
  </si>
  <si>
    <t>000 1 06 01000 00 0000 110</t>
  </si>
  <si>
    <t>Отклонение</t>
  </si>
  <si>
    <t>-,+</t>
  </si>
  <si>
    <t>%</t>
  </si>
  <si>
    <t>НАЛОГОВЫЕ И НЕНАЛОГОВЫЕ ДОХОДЫ</t>
  </si>
  <si>
    <t>Налоги на прибыль, доходы</t>
  </si>
  <si>
    <r>
      <t xml:space="preserve">Налоги на совокупный доход                            </t>
    </r>
  </si>
  <si>
    <t>Единый сельскохозяйственный налог</t>
  </si>
  <si>
    <t>Налоги на имущество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</si>
  <si>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</si>
  <si>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</si>
  <si>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</si>
  <si>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</si>
  <si>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</si>
  <si>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</si>
  <si>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</si>
  <si>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</si>
  <si>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</si>
  <si>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</si>
  <si>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</si>
  <si>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БЕЗМОЗМЕЗДНЫЕ ПОСТУПЛЕНИЯ </t>
  </si>
  <si>
    <t xml:space="preserve">Безвозмездные поступления от других бюджетов бюджетной системы Российской Федерации  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</si>
  <si>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</si>
  <si>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</si>
  <si>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000 2 02 15001 10 0000 151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</si>
  <si>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</si>
  <si>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</si>
  <si>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</si>
  <si>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</si>
  <si>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</si>
  <si>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 xml:space="preserve">Прочие субсидии  </t>
  </si>
  <si>
    <t>000 2 02 29999 10 0000 151</t>
  </si>
  <si>
    <t>Прочие субсидии бюджетам сельских поселений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</si>
  <si>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</si>
  <si>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</si>
  <si>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</si>
  <si>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</si>
  <si>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</si>
  <si>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</si>
  <si>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</si>
  <si>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</si>
  <si>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</si>
  <si>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</si>
  <si>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809 2 08 05000 10 0000 180</t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</si>
  <si>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</si>
  <si>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t>805 2 02 15001 10 0000 151</t>
  </si>
  <si>
    <t>805 2 02 15002 10 0000 151</t>
  </si>
  <si>
    <t>805 2 02 29999 10 0000 151</t>
  </si>
  <si>
    <t>805 2 02 35118 10 0000 151</t>
  </si>
  <si>
    <t>805 2 02 40014 10 0000 151</t>
  </si>
  <si>
    <t>Сведения о доходах бюджета по видам доходов на 2021 год в сравнении с утвержденным бюджетом на 01.11.2020 год</t>
  </si>
  <si>
    <t>Утвержденные бюджетные назначения на 01.11.2020 год</t>
  </si>
  <si>
    <t>Утверждено проектом решения на 2021 год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</si>
  <si>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</si>
  <si>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</si>
  <si>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</si>
  <si>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</si>
  <si>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</si>
  <si>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182 1 01 02030 01 0000 110</t>
  </si>
  <si>
    <t xml:space="preserve"> 000 1 11 00000 00 0000 000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</si>
  <si>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</si>
  <si>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</si>
  <si>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</si>
  <si>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</si>
  <si>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</si>
  <si>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</si>
  <si>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</si>
  <si>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805 1 11 05025 10 0000 120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</si>
</sst>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_р_."/>
  </numFmts>
  <fonts count="49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color indexed="8"/>
      <name val="Arial"/>
      <family val="0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0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2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" fontId="3" fillId="34" borderId="12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justify" vertical="top" wrapText="1"/>
    </xf>
    <xf numFmtId="2" fontId="2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Fill="1" applyBorder="1" applyAlignment="1">
      <alignment horizontal="justify" vertical="top" wrapText="1"/>
    </xf>
    <xf numFmtId="0" fontId="47" fillId="0" borderId="0" xfId="0" applyFont="1" applyAlignment="1">
      <alignment wrapText="1"/>
    </xf>
    <xf numFmtId="0" fontId="47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justify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center" shrinkToFit="1"/>
    </xf>
    <xf numFmtId="4" fontId="3" fillId="33" borderId="12" xfId="0" applyNumberFormat="1" applyFont="1" applyFill="1" applyBorder="1" applyAlignment="1">
      <alignment horizontal="center" vertical="center" shrinkToFi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43" fontId="2" fillId="34" borderId="12" xfId="0" applyNumberFormat="1" applyFont="1" applyFill="1" applyBorder="1" applyAlignment="1">
      <alignment horizontal="center" vertical="center" wrapText="1"/>
    </xf>
    <xf numFmtId="43" fontId="3" fillId="34" borderId="12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tabSelected="1" zoomScalePageLayoutView="0" workbookViewId="0" topLeftCell="A1">
      <selection activeCell="H30" sqref="H30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5" width="19.375" style="4" customWidth="1"/>
    <col min="6" max="6" width="20.00390625" style="3" customWidth="1"/>
    <col min="7" max="7" width="15.125" style="3" bestFit="1" customWidth="1"/>
    <col min="8" max="8" width="14.75390625" style="3" customWidth="1"/>
    <col min="9" max="9" width="14.125" style="3" customWidth="1"/>
    <col min="10" max="16384" width="9.125" style="3" customWidth="1"/>
  </cols>
  <sheetData>
    <row r="2" spans="1:8" ht="18.75">
      <c r="A2" s="42" t="s">
        <v>86</v>
      </c>
      <c r="B2" s="42"/>
      <c r="C2" s="42"/>
      <c r="D2" s="42"/>
      <c r="E2" s="42"/>
      <c r="F2" s="42"/>
      <c r="G2" s="18"/>
      <c r="H2" s="18"/>
    </row>
    <row r="3" spans="1:6" ht="18.75">
      <c r="A3" s="44"/>
      <c r="B3" s="44"/>
      <c r="C3" s="44"/>
      <c r="D3" s="44"/>
      <c r="E3" s="44"/>
      <c r="F3" s="44"/>
    </row>
    <row r="4" spans="1:6" ht="18.75">
      <c r="A4" s="43" t="s">
        <v>16</v>
      </c>
      <c r="B4" s="43" t="s">
        <v>17</v>
      </c>
      <c r="C4" s="40" t="s">
        <v>21</v>
      </c>
      <c r="D4" s="41"/>
      <c r="E4" s="45" t="s">
        <v>37</v>
      </c>
      <c r="F4" s="45"/>
    </row>
    <row r="5" spans="1:6" ht="75">
      <c r="A5" s="43"/>
      <c r="B5" s="43"/>
      <c r="C5" s="15" t="s">
        <v>87</v>
      </c>
      <c r="D5" s="14" t="s">
        <v>88</v>
      </c>
      <c r="E5" s="16" t="s">
        <v>38</v>
      </c>
      <c r="F5" s="17" t="s">
        <v>39</v>
      </c>
    </row>
    <row r="6" spans="1:6" ht="18.75">
      <c r="A6" s="9">
        <v>1</v>
      </c>
      <c r="B6" s="9">
        <v>2</v>
      </c>
      <c r="C6" s="6">
        <v>3</v>
      </c>
      <c r="D6" s="10">
        <v>4</v>
      </c>
      <c r="E6" s="10"/>
      <c r="F6" s="10">
        <v>5</v>
      </c>
    </row>
    <row r="7" spans="1:6" ht="37.5">
      <c r="A7" s="19" t="s">
        <v>8</v>
      </c>
      <c r="B7" s="20" t="s">
        <v>40</v>
      </c>
      <c r="C7" s="30">
        <f>C8+C16+C20+C29</f>
        <v>210000</v>
      </c>
      <c r="D7" s="30">
        <f>D8+D16+D20+D29</f>
        <v>312000</v>
      </c>
      <c r="E7" s="12">
        <f>D7-C7</f>
        <v>102000</v>
      </c>
      <c r="F7" s="12">
        <f>D7/C7*100</f>
        <v>148.57142857142858</v>
      </c>
    </row>
    <row r="8" spans="1:6" ht="18.75">
      <c r="A8" s="19" t="s">
        <v>9</v>
      </c>
      <c r="B8" s="20" t="s">
        <v>41</v>
      </c>
      <c r="C8" s="31">
        <f>C9</f>
        <v>35000</v>
      </c>
      <c r="D8" s="31">
        <f aca="true" t="shared" si="0" ref="C8:D10">D9</f>
        <v>40000</v>
      </c>
      <c r="E8" s="12">
        <f>D8-C8</f>
        <v>5000</v>
      </c>
      <c r="F8" s="12">
        <f>D8/C8*100</f>
        <v>114.28571428571428</v>
      </c>
    </row>
    <row r="9" spans="1:6" ht="18.75">
      <c r="A9" s="21" t="s">
        <v>10</v>
      </c>
      <c r="B9" s="22" t="s">
        <v>11</v>
      </c>
      <c r="C9" s="32">
        <f>C10+C12+C14</f>
        <v>35000</v>
      </c>
      <c r="D9" s="32">
        <f t="shared" si="0"/>
        <v>40000</v>
      </c>
      <c r="E9" s="13">
        <f>D9-C9</f>
        <v>5000</v>
      </c>
      <c r="F9" s="13">
        <f>D9/C9*100</f>
        <v>114.28571428571428</v>
      </c>
    </row>
    <row r="10" spans="1:6" ht="150">
      <c r="A10" s="21" t="s">
        <v>24</v>
      </c>
      <c r="B10" s="23" t="s">
        <v>20</v>
      </c>
      <c r="C10" s="32">
        <f t="shared" si="0"/>
        <v>34800</v>
      </c>
      <c r="D10" s="32">
        <f t="shared" si="0"/>
        <v>40000</v>
      </c>
      <c r="E10" s="13">
        <f aca="true" t="shared" si="1" ref="E10:E58">D10-C10</f>
        <v>5200</v>
      </c>
      <c r="F10" s="13">
        <f aca="true" t="shared" si="2" ref="F10:F58">D10/C10*100</f>
        <v>114.94252873563218</v>
      </c>
    </row>
    <row r="11" spans="1:6" ht="150">
      <c r="A11" s="21" t="s">
        <v>12</v>
      </c>
      <c r="B11" s="23" t="s">
        <v>20</v>
      </c>
      <c r="C11" s="32">
        <v>34800</v>
      </c>
      <c r="D11" s="32">
        <v>40000</v>
      </c>
      <c r="E11" s="13">
        <f t="shared" si="1"/>
        <v>5200</v>
      </c>
      <c r="F11" s="13">
        <f t="shared" si="2"/>
        <v>114.94252873563218</v>
      </c>
    </row>
    <row r="12" spans="1:6" ht="243.75">
      <c r="A12" s="21" t="s">
        <v>89</v>
      </c>
      <c r="B12" s="23" t="s">
        <v>90</v>
      </c>
      <c r="C12" s="32">
        <f>C13</f>
        <v>150</v>
      </c>
      <c r="D12" s="32">
        <f>D13</f>
        <v>0</v>
      </c>
      <c r="E12" s="13"/>
      <c r="F12" s="13"/>
    </row>
    <row r="13" spans="1:6" ht="243.75">
      <c r="A13" s="21" t="s">
        <v>91</v>
      </c>
      <c r="B13" s="23" t="s">
        <v>90</v>
      </c>
      <c r="C13" s="32">
        <v>150</v>
      </c>
      <c r="D13" s="32">
        <v>0</v>
      </c>
      <c r="E13" s="13"/>
      <c r="F13" s="13"/>
    </row>
    <row r="14" spans="1:6" ht="93.75">
      <c r="A14" s="21" t="s">
        <v>92</v>
      </c>
      <c r="B14" s="23" t="s">
        <v>93</v>
      </c>
      <c r="C14" s="32">
        <f>C15</f>
        <v>50</v>
      </c>
      <c r="D14" s="32">
        <f>D15</f>
        <v>0</v>
      </c>
      <c r="E14" s="13"/>
      <c r="F14" s="13"/>
    </row>
    <row r="15" spans="1:6" ht="93.75">
      <c r="A15" s="21" t="s">
        <v>94</v>
      </c>
      <c r="B15" s="23" t="s">
        <v>93</v>
      </c>
      <c r="C15" s="32">
        <v>50</v>
      </c>
      <c r="D15" s="32">
        <v>0</v>
      </c>
      <c r="E15" s="13"/>
      <c r="F15" s="13"/>
    </row>
    <row r="16" spans="1:6" ht="18.75">
      <c r="A16" s="19" t="s">
        <v>13</v>
      </c>
      <c r="B16" s="24" t="s">
        <v>42</v>
      </c>
      <c r="C16" s="33">
        <f aca="true" t="shared" si="3" ref="C16:D18">C17</f>
        <v>1000</v>
      </c>
      <c r="D16" s="33">
        <f t="shared" si="3"/>
        <v>0</v>
      </c>
      <c r="E16" s="12">
        <f t="shared" si="1"/>
        <v>-1000</v>
      </c>
      <c r="F16" s="12">
        <f>F17</f>
        <v>0</v>
      </c>
    </row>
    <row r="17" spans="1:6" ht="18.75">
      <c r="A17" s="21" t="s">
        <v>18</v>
      </c>
      <c r="B17" s="22" t="s">
        <v>43</v>
      </c>
      <c r="C17" s="32">
        <f t="shared" si="3"/>
        <v>1000</v>
      </c>
      <c r="D17" s="32">
        <f>D18</f>
        <v>0</v>
      </c>
      <c r="E17" s="13">
        <f t="shared" si="1"/>
        <v>-1000</v>
      </c>
      <c r="F17" s="13">
        <f>F18</f>
        <v>0</v>
      </c>
    </row>
    <row r="18" spans="1:6" s="7" customFormat="1" ht="18.75">
      <c r="A18" s="21" t="s">
        <v>25</v>
      </c>
      <c r="B18" s="22" t="s">
        <v>43</v>
      </c>
      <c r="C18" s="32">
        <f t="shared" si="3"/>
        <v>1000</v>
      </c>
      <c r="D18" s="32">
        <f t="shared" si="3"/>
        <v>0</v>
      </c>
      <c r="E18" s="13">
        <f t="shared" si="1"/>
        <v>-1000</v>
      </c>
      <c r="F18" s="13">
        <f>F19</f>
        <v>0</v>
      </c>
    </row>
    <row r="19" spans="1:6" ht="18.75">
      <c r="A19" s="21" t="s">
        <v>14</v>
      </c>
      <c r="B19" s="22" t="s">
        <v>43</v>
      </c>
      <c r="C19" s="32">
        <v>1000</v>
      </c>
      <c r="D19" s="34">
        <v>0</v>
      </c>
      <c r="E19" s="13">
        <f t="shared" si="1"/>
        <v>-1000</v>
      </c>
      <c r="F19" s="13">
        <v>0</v>
      </c>
    </row>
    <row r="20" spans="1:6" ht="18.75">
      <c r="A20" s="19" t="s">
        <v>26</v>
      </c>
      <c r="B20" s="24" t="s">
        <v>44</v>
      </c>
      <c r="C20" s="33">
        <f>C21+C24</f>
        <v>168000</v>
      </c>
      <c r="D20" s="33">
        <f>D21+D24</f>
        <v>172000</v>
      </c>
      <c r="E20" s="12">
        <f t="shared" si="1"/>
        <v>4000</v>
      </c>
      <c r="F20" s="12">
        <f t="shared" si="2"/>
        <v>102.38095238095238</v>
      </c>
    </row>
    <row r="21" spans="1:6" ht="18.75">
      <c r="A21" s="21" t="s">
        <v>36</v>
      </c>
      <c r="B21" s="22" t="s">
        <v>45</v>
      </c>
      <c r="C21" s="32">
        <f>C22</f>
        <v>16000</v>
      </c>
      <c r="D21" s="32">
        <f>D22</f>
        <v>20000</v>
      </c>
      <c r="E21" s="13">
        <f t="shared" si="1"/>
        <v>4000</v>
      </c>
      <c r="F21" s="13">
        <f t="shared" si="2"/>
        <v>125</v>
      </c>
    </row>
    <row r="22" spans="1:6" ht="93.75">
      <c r="A22" s="21" t="s">
        <v>46</v>
      </c>
      <c r="B22" s="22" t="s">
        <v>47</v>
      </c>
      <c r="C22" s="32">
        <f>C23</f>
        <v>16000</v>
      </c>
      <c r="D22" s="32">
        <f>D23</f>
        <v>20000</v>
      </c>
      <c r="E22" s="13">
        <f t="shared" si="1"/>
        <v>4000</v>
      </c>
      <c r="F22" s="13">
        <f t="shared" si="2"/>
        <v>125</v>
      </c>
    </row>
    <row r="23" spans="1:6" ht="93.75">
      <c r="A23" s="21" t="s">
        <v>48</v>
      </c>
      <c r="B23" s="25" t="s">
        <v>47</v>
      </c>
      <c r="C23" s="32">
        <v>16000</v>
      </c>
      <c r="D23" s="34">
        <v>20000</v>
      </c>
      <c r="E23" s="13">
        <f t="shared" si="1"/>
        <v>4000</v>
      </c>
      <c r="F23" s="13">
        <f t="shared" si="2"/>
        <v>125</v>
      </c>
    </row>
    <row r="24" spans="1:6" ht="18.75">
      <c r="A24" s="21" t="s">
        <v>49</v>
      </c>
      <c r="B24" s="22" t="s">
        <v>50</v>
      </c>
      <c r="C24" s="32">
        <f>C25+C27</f>
        <v>152000</v>
      </c>
      <c r="D24" s="32">
        <f>D25+D27</f>
        <v>152000</v>
      </c>
      <c r="E24" s="13">
        <f t="shared" si="1"/>
        <v>0</v>
      </c>
      <c r="F24" s="13">
        <f t="shared" si="2"/>
        <v>100</v>
      </c>
    </row>
    <row r="25" spans="1:6" ht="75">
      <c r="A25" s="21" t="s">
        <v>51</v>
      </c>
      <c r="B25" s="25" t="s">
        <v>52</v>
      </c>
      <c r="C25" s="32">
        <f>C26</f>
        <v>2000</v>
      </c>
      <c r="D25" s="32">
        <f>D26</f>
        <v>2000</v>
      </c>
      <c r="E25" s="13">
        <f t="shared" si="1"/>
        <v>0</v>
      </c>
      <c r="F25" s="13">
        <f t="shared" si="2"/>
        <v>100</v>
      </c>
    </row>
    <row r="26" spans="1:6" ht="75">
      <c r="A26" s="21" t="s">
        <v>53</v>
      </c>
      <c r="B26" s="26" t="s">
        <v>52</v>
      </c>
      <c r="C26" s="32">
        <v>2000</v>
      </c>
      <c r="D26" s="34">
        <v>2000</v>
      </c>
      <c r="E26" s="13">
        <f t="shared" si="1"/>
        <v>0</v>
      </c>
      <c r="F26" s="13">
        <f t="shared" si="2"/>
        <v>100</v>
      </c>
    </row>
    <row r="27" spans="1:6" ht="75">
      <c r="A27" s="21" t="s">
        <v>54</v>
      </c>
      <c r="B27" s="26" t="s">
        <v>55</v>
      </c>
      <c r="C27" s="32">
        <f>C28</f>
        <v>150000</v>
      </c>
      <c r="D27" s="32">
        <f>D28</f>
        <v>150000</v>
      </c>
      <c r="E27" s="13">
        <f t="shared" si="1"/>
        <v>0</v>
      </c>
      <c r="F27" s="13">
        <f t="shared" si="2"/>
        <v>100</v>
      </c>
    </row>
    <row r="28" spans="1:6" ht="75">
      <c r="A28" s="21" t="s">
        <v>54</v>
      </c>
      <c r="B28" s="22" t="s">
        <v>55</v>
      </c>
      <c r="C28" s="32">
        <v>150000</v>
      </c>
      <c r="D28" s="34">
        <v>150000</v>
      </c>
      <c r="E28" s="13">
        <f t="shared" si="1"/>
        <v>0</v>
      </c>
      <c r="F28" s="13">
        <f t="shared" si="2"/>
        <v>100</v>
      </c>
    </row>
    <row r="29" spans="1:6" ht="93.75">
      <c r="A29" s="46" t="s">
        <v>95</v>
      </c>
      <c r="B29" s="47" t="s">
        <v>96</v>
      </c>
      <c r="C29" s="48">
        <f aca="true" t="shared" si="4" ref="C29:D32">C30</f>
        <v>6000</v>
      </c>
      <c r="D29" s="48">
        <f t="shared" si="4"/>
        <v>100000</v>
      </c>
      <c r="E29" s="12">
        <f>D29-C29</f>
        <v>94000</v>
      </c>
      <c r="F29" s="12">
        <f>D29/C29*100</f>
        <v>1666.6666666666667</v>
      </c>
    </row>
    <row r="30" spans="1:6" ht="187.5">
      <c r="A30" s="21" t="s">
        <v>97</v>
      </c>
      <c r="B30" s="49" t="s">
        <v>98</v>
      </c>
      <c r="C30" s="34">
        <f t="shared" si="4"/>
        <v>6000</v>
      </c>
      <c r="D30" s="34">
        <f t="shared" si="4"/>
        <v>100000</v>
      </c>
      <c r="E30" s="13">
        <f>D30-C30</f>
        <v>94000</v>
      </c>
      <c r="F30" s="13">
        <f>D30/C30*100</f>
        <v>1666.6666666666667</v>
      </c>
    </row>
    <row r="31" spans="1:6" ht="168.75">
      <c r="A31" s="21" t="s">
        <v>99</v>
      </c>
      <c r="B31" s="49" t="s">
        <v>100</v>
      </c>
      <c r="C31" s="34">
        <f t="shared" si="4"/>
        <v>6000</v>
      </c>
      <c r="D31" s="34">
        <f t="shared" si="4"/>
        <v>100000</v>
      </c>
      <c r="E31" s="13">
        <f>D31-C31</f>
        <v>94000</v>
      </c>
      <c r="F31" s="13">
        <f>D31/C31*100</f>
        <v>1666.6666666666667</v>
      </c>
    </row>
    <row r="32" spans="1:6" ht="150">
      <c r="A32" s="21" t="s">
        <v>101</v>
      </c>
      <c r="B32" s="22" t="s">
        <v>102</v>
      </c>
      <c r="C32" s="34">
        <f t="shared" si="4"/>
        <v>6000</v>
      </c>
      <c r="D32" s="34">
        <f t="shared" si="4"/>
        <v>100000</v>
      </c>
      <c r="E32" s="13">
        <f>D32-C32</f>
        <v>94000</v>
      </c>
      <c r="F32" s="13">
        <f>D32/C32*100</f>
        <v>1666.6666666666667</v>
      </c>
    </row>
    <row r="33" spans="1:6" ht="150">
      <c r="A33" s="21" t="s">
        <v>103</v>
      </c>
      <c r="B33" s="22" t="s">
        <v>102</v>
      </c>
      <c r="C33" s="34">
        <v>6000</v>
      </c>
      <c r="D33" s="34">
        <v>100000</v>
      </c>
      <c r="E33" s="13">
        <f>D33-C33</f>
        <v>94000</v>
      </c>
      <c r="F33" s="13">
        <f>D33/C33*100</f>
        <v>1666.6666666666667</v>
      </c>
    </row>
    <row r="34" spans="1:6" ht="37.5">
      <c r="A34" s="27" t="s">
        <v>15</v>
      </c>
      <c r="B34" s="28" t="s">
        <v>56</v>
      </c>
      <c r="C34" s="33">
        <f>C35</f>
        <v>3716993.54</v>
      </c>
      <c r="D34" s="33">
        <f>D35</f>
        <v>4558826.0600000005</v>
      </c>
      <c r="E34" s="12">
        <f t="shared" si="1"/>
        <v>841832.5200000005</v>
      </c>
      <c r="F34" s="12">
        <f t="shared" si="2"/>
        <v>122.64821046743064</v>
      </c>
    </row>
    <row r="35" spans="1:6" ht="56.25">
      <c r="A35" s="27" t="s">
        <v>19</v>
      </c>
      <c r="B35" s="28" t="s">
        <v>57</v>
      </c>
      <c r="C35" s="33">
        <f>C36+C43+C47+C55+C51</f>
        <v>3716993.54</v>
      </c>
      <c r="D35" s="33">
        <f>D36+D43+D47+D55+D51</f>
        <v>4558826.0600000005</v>
      </c>
      <c r="E35" s="12">
        <f t="shared" si="1"/>
        <v>841832.5200000005</v>
      </c>
      <c r="F35" s="12">
        <f t="shared" si="2"/>
        <v>122.64821046743064</v>
      </c>
    </row>
    <row r="36" spans="1:6" ht="37.5">
      <c r="A36" s="27" t="s">
        <v>28</v>
      </c>
      <c r="B36" s="29" t="s">
        <v>58</v>
      </c>
      <c r="C36" s="33">
        <f>C37+C40</f>
        <v>3318210</v>
      </c>
      <c r="D36" s="33">
        <f>D37+D40</f>
        <v>3370210</v>
      </c>
      <c r="E36" s="12">
        <f t="shared" si="1"/>
        <v>52000</v>
      </c>
      <c r="F36" s="12">
        <f t="shared" si="2"/>
        <v>101.56710997797005</v>
      </c>
    </row>
    <row r="37" spans="1:6" ht="37.5">
      <c r="A37" s="21" t="s">
        <v>29</v>
      </c>
      <c r="B37" s="22" t="s">
        <v>59</v>
      </c>
      <c r="C37" s="32">
        <f>C38</f>
        <v>3055100</v>
      </c>
      <c r="D37" s="32">
        <f>D38</f>
        <v>3055100</v>
      </c>
      <c r="E37" s="13">
        <f t="shared" si="1"/>
        <v>0</v>
      </c>
      <c r="F37" s="13">
        <f t="shared" si="2"/>
        <v>100</v>
      </c>
    </row>
    <row r="38" spans="1:6" ht="56.25">
      <c r="A38" s="21" t="s">
        <v>60</v>
      </c>
      <c r="B38" s="22" t="s">
        <v>61</v>
      </c>
      <c r="C38" s="32">
        <f>C39</f>
        <v>3055100</v>
      </c>
      <c r="D38" s="32">
        <f>D39</f>
        <v>3055100</v>
      </c>
      <c r="E38" s="13">
        <f t="shared" si="1"/>
        <v>0</v>
      </c>
      <c r="F38" s="13">
        <f t="shared" si="2"/>
        <v>100</v>
      </c>
    </row>
    <row r="39" spans="1:6" ht="56.25">
      <c r="A39" s="21" t="s">
        <v>81</v>
      </c>
      <c r="B39" s="22" t="s">
        <v>61</v>
      </c>
      <c r="C39" s="32">
        <v>3055100</v>
      </c>
      <c r="D39" s="35">
        <v>3055100</v>
      </c>
      <c r="E39" s="13">
        <f t="shared" si="1"/>
        <v>0</v>
      </c>
      <c r="F39" s="13">
        <f t="shared" si="2"/>
        <v>100</v>
      </c>
    </row>
    <row r="40" spans="1:6" ht="56.25">
      <c r="A40" s="21" t="s">
        <v>35</v>
      </c>
      <c r="B40" s="22" t="s">
        <v>62</v>
      </c>
      <c r="C40" s="32">
        <f>C41</f>
        <v>263110</v>
      </c>
      <c r="D40" s="32">
        <f>D41</f>
        <v>315110</v>
      </c>
      <c r="E40" s="13">
        <f t="shared" si="1"/>
        <v>52000</v>
      </c>
      <c r="F40" s="13">
        <f t="shared" si="2"/>
        <v>119.76359697464937</v>
      </c>
    </row>
    <row r="41" spans="1:6" ht="75">
      <c r="A41" s="21" t="s">
        <v>63</v>
      </c>
      <c r="B41" s="22" t="s">
        <v>64</v>
      </c>
      <c r="C41" s="32">
        <f>C42</f>
        <v>263110</v>
      </c>
      <c r="D41" s="32">
        <f>D42</f>
        <v>315110</v>
      </c>
      <c r="E41" s="13">
        <f t="shared" si="1"/>
        <v>52000</v>
      </c>
      <c r="F41" s="13">
        <f t="shared" si="2"/>
        <v>119.76359697464937</v>
      </c>
    </row>
    <row r="42" spans="1:6" ht="75">
      <c r="A42" s="21" t="s">
        <v>82</v>
      </c>
      <c r="B42" s="22" t="s">
        <v>64</v>
      </c>
      <c r="C42" s="32">
        <v>263110</v>
      </c>
      <c r="D42" s="35">
        <v>315110</v>
      </c>
      <c r="E42" s="13">
        <f t="shared" si="1"/>
        <v>52000</v>
      </c>
      <c r="F42" s="13">
        <f t="shared" si="2"/>
        <v>119.76359697464937</v>
      </c>
    </row>
    <row r="43" spans="1:6" ht="56.25">
      <c r="A43" s="27" t="s">
        <v>30</v>
      </c>
      <c r="B43" s="28" t="s">
        <v>65</v>
      </c>
      <c r="C43" s="33">
        <f>C44</f>
        <v>221494</v>
      </c>
      <c r="D43" s="33">
        <f>D44</f>
        <v>208610</v>
      </c>
      <c r="E43" s="33">
        <f>E44</f>
        <v>-12884</v>
      </c>
      <c r="F43" s="12">
        <f t="shared" si="2"/>
        <v>94.1831381436969</v>
      </c>
    </row>
    <row r="44" spans="1:6" ht="18.75">
      <c r="A44" s="21" t="s">
        <v>31</v>
      </c>
      <c r="B44" s="23" t="s">
        <v>66</v>
      </c>
      <c r="C44" s="32">
        <f>C45</f>
        <v>221494</v>
      </c>
      <c r="D44" s="32">
        <f>D45</f>
        <v>208610</v>
      </c>
      <c r="E44" s="13">
        <f t="shared" si="1"/>
        <v>-12884</v>
      </c>
      <c r="F44" s="13">
        <f t="shared" si="2"/>
        <v>94.1831381436969</v>
      </c>
    </row>
    <row r="45" spans="1:6" ht="37.5">
      <c r="A45" s="21" t="s">
        <v>67</v>
      </c>
      <c r="B45" s="23" t="s">
        <v>68</v>
      </c>
      <c r="C45" s="32">
        <f>C46</f>
        <v>221494</v>
      </c>
      <c r="D45" s="32">
        <f>D46</f>
        <v>208610</v>
      </c>
      <c r="E45" s="13">
        <f t="shared" si="1"/>
        <v>-12884</v>
      </c>
      <c r="F45" s="13">
        <f t="shared" si="2"/>
        <v>94.1831381436969</v>
      </c>
    </row>
    <row r="46" spans="1:6" ht="37.5">
      <c r="A46" s="21" t="s">
        <v>83</v>
      </c>
      <c r="B46" s="23" t="s">
        <v>68</v>
      </c>
      <c r="C46" s="32">
        <v>221494</v>
      </c>
      <c r="D46" s="35">
        <v>208610</v>
      </c>
      <c r="E46" s="13">
        <f t="shared" si="1"/>
        <v>-12884</v>
      </c>
      <c r="F46" s="13">
        <f t="shared" si="2"/>
        <v>94.1831381436969</v>
      </c>
    </row>
    <row r="47" spans="1:6" ht="37.5">
      <c r="A47" s="27" t="s">
        <v>32</v>
      </c>
      <c r="B47" s="29" t="s">
        <v>27</v>
      </c>
      <c r="C47" s="33">
        <f>C48</f>
        <v>81000</v>
      </c>
      <c r="D47" s="33">
        <f>D48</f>
        <v>82000</v>
      </c>
      <c r="E47" s="12">
        <f t="shared" si="1"/>
        <v>1000</v>
      </c>
      <c r="F47" s="12">
        <f t="shared" si="2"/>
        <v>101.23456790123457</v>
      </c>
    </row>
    <row r="48" spans="1:6" ht="75">
      <c r="A48" s="21" t="s">
        <v>69</v>
      </c>
      <c r="B48" s="22" t="s">
        <v>70</v>
      </c>
      <c r="C48" s="32">
        <f>C49</f>
        <v>81000</v>
      </c>
      <c r="D48" s="32">
        <f>D49</f>
        <v>82000</v>
      </c>
      <c r="E48" s="13">
        <f>D48-C48</f>
        <v>1000</v>
      </c>
      <c r="F48" s="13">
        <f>D48/C48*100</f>
        <v>101.23456790123457</v>
      </c>
    </row>
    <row r="49" spans="1:6" ht="93.75">
      <c r="A49" s="21" t="s">
        <v>71</v>
      </c>
      <c r="B49" s="22" t="s">
        <v>72</v>
      </c>
      <c r="C49" s="32">
        <f>C50</f>
        <v>81000</v>
      </c>
      <c r="D49" s="32">
        <f>D50</f>
        <v>82000</v>
      </c>
      <c r="E49" s="13">
        <f>D49-C49</f>
        <v>1000</v>
      </c>
      <c r="F49" s="13">
        <f>D49/C49*100</f>
        <v>101.23456790123457</v>
      </c>
    </row>
    <row r="50" spans="1:6" ht="93.75">
      <c r="A50" s="21" t="s">
        <v>84</v>
      </c>
      <c r="B50" s="22" t="s">
        <v>72</v>
      </c>
      <c r="C50" s="32">
        <v>81000</v>
      </c>
      <c r="D50" s="35">
        <v>82000</v>
      </c>
      <c r="E50" s="13">
        <f>D50-C50</f>
        <v>1000</v>
      </c>
      <c r="F50" s="13">
        <f>D50/C50*100</f>
        <v>101.23456790123457</v>
      </c>
    </row>
    <row r="51" spans="1:6" ht="18.75">
      <c r="A51" s="27" t="s">
        <v>33</v>
      </c>
      <c r="B51" s="29" t="s">
        <v>73</v>
      </c>
      <c r="C51" s="33">
        <f aca="true" t="shared" si="5" ref="C51:D53">C52</f>
        <v>96289.54</v>
      </c>
      <c r="D51" s="33">
        <f t="shared" si="5"/>
        <v>898006.06</v>
      </c>
      <c r="E51" s="12">
        <f t="shared" si="1"/>
        <v>801716.52</v>
      </c>
      <c r="F51" s="12">
        <f t="shared" si="2"/>
        <v>932.6101879809585</v>
      </c>
    </row>
    <row r="52" spans="1:6" ht="131.25">
      <c r="A52" s="21" t="s">
        <v>34</v>
      </c>
      <c r="B52" s="22" t="s">
        <v>74</v>
      </c>
      <c r="C52" s="32">
        <f t="shared" si="5"/>
        <v>96289.54</v>
      </c>
      <c r="D52" s="32">
        <f t="shared" si="5"/>
        <v>898006.06</v>
      </c>
      <c r="E52" s="13">
        <f t="shared" si="1"/>
        <v>801716.52</v>
      </c>
      <c r="F52" s="13">
        <f t="shared" si="2"/>
        <v>932.6101879809585</v>
      </c>
    </row>
    <row r="53" spans="1:6" ht="150">
      <c r="A53" s="21" t="s">
        <v>75</v>
      </c>
      <c r="B53" s="22" t="s">
        <v>76</v>
      </c>
      <c r="C53" s="32">
        <f t="shared" si="5"/>
        <v>96289.54</v>
      </c>
      <c r="D53" s="32">
        <f t="shared" si="5"/>
        <v>898006.06</v>
      </c>
      <c r="E53" s="13">
        <f t="shared" si="1"/>
        <v>801716.52</v>
      </c>
      <c r="F53" s="13">
        <f t="shared" si="2"/>
        <v>932.6101879809585</v>
      </c>
    </row>
    <row r="54" spans="1:6" ht="150">
      <c r="A54" s="21" t="s">
        <v>85</v>
      </c>
      <c r="B54" s="22" t="s">
        <v>76</v>
      </c>
      <c r="C54" s="32">
        <v>96289.54</v>
      </c>
      <c r="D54" s="35">
        <v>898006.06</v>
      </c>
      <c r="E54" s="13">
        <f t="shared" si="1"/>
        <v>801716.52</v>
      </c>
      <c r="F54" s="13">
        <f t="shared" si="2"/>
        <v>932.6101879809585</v>
      </c>
    </row>
    <row r="55" spans="1:6" ht="168.75">
      <c r="A55" s="27" t="s">
        <v>22</v>
      </c>
      <c r="B55" s="28" t="s">
        <v>23</v>
      </c>
      <c r="C55" s="33">
        <f>C56</f>
        <v>0</v>
      </c>
      <c r="D55" s="33">
        <f>D56</f>
        <v>0</v>
      </c>
      <c r="E55" s="12">
        <f t="shared" si="1"/>
        <v>0</v>
      </c>
      <c r="F55" s="37">
        <v>0</v>
      </c>
    </row>
    <row r="56" spans="1:6" ht="187.5">
      <c r="A56" s="21" t="s">
        <v>77</v>
      </c>
      <c r="B56" s="23" t="s">
        <v>78</v>
      </c>
      <c r="C56" s="32">
        <f>C57</f>
        <v>0</v>
      </c>
      <c r="D56" s="32">
        <f>D57</f>
        <v>0</v>
      </c>
      <c r="E56" s="13">
        <f t="shared" si="1"/>
        <v>0</v>
      </c>
      <c r="F56" s="36">
        <v>0</v>
      </c>
    </row>
    <row r="57" spans="1:6" ht="187.5">
      <c r="A57" s="21" t="s">
        <v>79</v>
      </c>
      <c r="B57" s="23" t="s">
        <v>78</v>
      </c>
      <c r="C57" s="32">
        <v>0</v>
      </c>
      <c r="D57" s="35">
        <v>0</v>
      </c>
      <c r="E57" s="13">
        <f t="shared" si="1"/>
        <v>0</v>
      </c>
      <c r="F57" s="36">
        <v>0</v>
      </c>
    </row>
    <row r="58" spans="1:6" ht="18.75">
      <c r="A58" s="38" t="s">
        <v>80</v>
      </c>
      <c r="B58" s="39"/>
      <c r="C58" s="33">
        <f>C7+C34</f>
        <v>3926993.54</v>
      </c>
      <c r="D58" s="33">
        <f>D7+D34</f>
        <v>4870826.0600000005</v>
      </c>
      <c r="E58" s="12">
        <f t="shared" si="1"/>
        <v>943832.5200000005</v>
      </c>
      <c r="F58" s="12">
        <f t="shared" si="2"/>
        <v>124.0344810956832</v>
      </c>
    </row>
    <row r="59" spans="3:6" ht="18.75">
      <c r="C59" s="5"/>
      <c r="F59" s="5"/>
    </row>
    <row r="60" ht="18.75">
      <c r="C60" s="8"/>
    </row>
    <row r="62" ht="18.75">
      <c r="C62" s="8"/>
    </row>
    <row r="63" spans="4:5" ht="18.75">
      <c r="D63" s="11"/>
      <c r="E63" s="11"/>
    </row>
  </sheetData>
  <sheetProtection/>
  <mergeCells count="7">
    <mergeCell ref="A58:B58"/>
    <mergeCell ref="C4:D4"/>
    <mergeCell ref="A2:F2"/>
    <mergeCell ref="A4:A5"/>
    <mergeCell ref="B4:B5"/>
    <mergeCell ref="A3:F3"/>
    <mergeCell ref="E4:F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2017-09-14T10:59:33Z</cp:lastPrinted>
  <dcterms:created xsi:type="dcterms:W3CDTF">2009-08-21T08:27:43Z</dcterms:created>
  <dcterms:modified xsi:type="dcterms:W3CDTF">2020-11-16T07:58:54Z</dcterms:modified>
  <cp:category/>
  <cp:version/>
  <cp:contentType/>
  <cp:contentStatus/>
</cp:coreProperties>
</file>