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94" i="1"/>
  <c r="I94"/>
  <c r="J97"/>
  <c r="J95"/>
  <c r="I95"/>
  <c r="I97"/>
  <c r="J131"/>
  <c r="I131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5"/>
  <c r="J64" s="1"/>
  <c r="J63" s="1"/>
  <c r="J62" s="1"/>
  <c r="J60"/>
  <c r="J196"/>
  <c r="I196"/>
  <c r="J190"/>
  <c r="J189" s="1"/>
  <c r="I190"/>
  <c r="I189" s="1"/>
  <c r="H190"/>
  <c r="H189" s="1"/>
  <c r="H196"/>
  <c r="J172"/>
  <c r="J171" s="1"/>
  <c r="J170" s="1"/>
  <c r="J169" s="1"/>
  <c r="I172"/>
  <c r="I171" s="1"/>
  <c r="I170" s="1"/>
  <c r="I169" s="1"/>
  <c r="H172"/>
  <c r="H171" s="1"/>
  <c r="H170" s="1"/>
  <c r="H169" s="1"/>
  <c r="H153"/>
  <c r="I153"/>
  <c r="J153"/>
  <c r="J167"/>
  <c r="J166" s="1"/>
  <c r="J165" s="1"/>
  <c r="J164" s="1"/>
  <c r="I167"/>
  <c r="I166" s="1"/>
  <c r="I165" s="1"/>
  <c r="I164" s="1"/>
  <c r="H167"/>
  <c r="H166" s="1"/>
  <c r="H165" s="1"/>
  <c r="H164" s="1"/>
  <c r="J157"/>
  <c r="I157"/>
  <c r="H157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7"/>
  <c r="J216" s="1"/>
  <c r="J215" s="1"/>
  <c r="J214" s="1"/>
  <c r="J213" s="1"/>
  <c r="J212" s="1"/>
  <c r="I217"/>
  <c r="I216" s="1"/>
  <c r="I215" s="1"/>
  <c r="I214" s="1"/>
  <c r="I213" s="1"/>
  <c r="I212" s="1"/>
  <c r="H217"/>
  <c r="H216" s="1"/>
  <c r="H215" s="1"/>
  <c r="H214" s="1"/>
  <c r="H213" s="1"/>
  <c r="H212" s="1"/>
  <c r="J209"/>
  <c r="J208" s="1"/>
  <c r="J207" s="1"/>
  <c r="I209"/>
  <c r="I208" s="1"/>
  <c r="I207" s="1"/>
  <c r="H209"/>
  <c r="H208" s="1"/>
  <c r="H207" s="1"/>
  <c r="J204"/>
  <c r="J203" s="1"/>
  <c r="J202" s="1"/>
  <c r="I204"/>
  <c r="I203" s="1"/>
  <c r="I202" s="1"/>
  <c r="H204"/>
  <c r="H203" s="1"/>
  <c r="H202" s="1"/>
  <c r="J200"/>
  <c r="J199" s="1"/>
  <c r="J198" s="1"/>
  <c r="I200"/>
  <c r="I199" s="1"/>
  <c r="I198" s="1"/>
  <c r="H200"/>
  <c r="H199" s="1"/>
  <c r="H198" s="1"/>
  <c r="J185"/>
  <c r="J184" s="1"/>
  <c r="I185"/>
  <c r="I184" s="1"/>
  <c r="H185"/>
  <c r="H184" s="1"/>
  <c r="J179"/>
  <c r="J178" s="1"/>
  <c r="J177" s="1"/>
  <c r="J176" s="1"/>
  <c r="J175" s="1"/>
  <c r="J174" s="1"/>
  <c r="I179"/>
  <c r="I178" s="1"/>
  <c r="I177" s="1"/>
  <c r="I176" s="1"/>
  <c r="I175" s="1"/>
  <c r="I174" s="1"/>
  <c r="H179"/>
  <c r="H178" s="1"/>
  <c r="H177" s="1"/>
  <c r="H176" s="1"/>
  <c r="H175" s="1"/>
  <c r="H174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3"/>
  <c r="J92" s="1"/>
  <c r="I93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I37" s="1"/>
  <c r="I36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I46" l="1"/>
  <c r="I114"/>
  <c r="J59"/>
  <c r="J58" s="1"/>
  <c r="J57" s="1"/>
  <c r="J55" s="1"/>
  <c r="J54" s="1"/>
  <c r="J53" s="1"/>
  <c r="J52" s="1"/>
  <c r="J46" s="1"/>
  <c r="J188"/>
  <c r="J183" s="1"/>
  <c r="J182" s="1"/>
  <c r="J181" s="1"/>
  <c r="I188"/>
  <c r="I183" s="1"/>
  <c r="I182" s="1"/>
  <c r="I181" s="1"/>
  <c r="H188"/>
  <c r="H183" s="1"/>
  <c r="H182" s="1"/>
  <c r="H181" s="1"/>
  <c r="H152"/>
  <c r="H151" s="1"/>
  <c r="H150" s="1"/>
  <c r="H143" s="1"/>
  <c r="H131" s="1"/>
  <c r="J152"/>
  <c r="J151" s="1"/>
  <c r="J150" s="1"/>
  <c r="J143" s="1"/>
  <c r="I152"/>
  <c r="I151" s="1"/>
  <c r="I150" s="1"/>
  <c r="I143" s="1"/>
  <c r="H93"/>
  <c r="H92" s="1"/>
  <c r="H46" s="1"/>
  <c r="J132"/>
  <c r="I132"/>
  <c r="H226"/>
  <c r="H225" s="1"/>
  <c r="I113"/>
  <c r="H132"/>
  <c r="H114"/>
  <c r="H113" s="1"/>
  <c r="I226"/>
  <c r="I225" s="1"/>
  <c r="J114"/>
  <c r="J113" s="1"/>
  <c r="I18"/>
  <c r="I17" s="1"/>
  <c r="J41"/>
  <c r="J42"/>
  <c r="J226"/>
  <c r="J225" s="1"/>
  <c r="H18"/>
  <c r="H17" s="1"/>
  <c r="I42"/>
  <c r="I41"/>
  <c r="J18"/>
  <c r="J17" s="1"/>
  <c r="H41"/>
  <c r="H10" l="1"/>
  <c r="I10"/>
  <c r="J10"/>
  <c r="J9" s="1"/>
  <c r="I9" l="1"/>
  <c r="H9"/>
</calcChain>
</file>

<file path=xl/sharedStrings.xml><?xml version="1.0" encoding="utf-8"?>
<sst xmlns="http://schemas.openxmlformats.org/spreadsheetml/2006/main" count="1214" uniqueCount="215">
  <si>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</si>
  <si>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</si>
  <si>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</si>
  <si>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</si>
  <si>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</si>
  <si>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</si>
  <si>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</si>
  <si>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</si>
  <si>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</si>
  <si>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</si>
  <si>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</si>
  <si>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</si>
  <si>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</si>
  <si>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</si>
  <si>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</si>
  <si>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</si>
  <si>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</si>
  <si>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</si>
  <si>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</si>
  <si>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</si>
  <si>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</si>
  <si>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</si>
  <si>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</si>
  <si>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</si>
  <si>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</si>
  <si>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</si>
  <si>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</si>
  <si>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</si>
  <si>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</si>
  <si>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</si>
  <si>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</si>
  <si>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</si>
  <si>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</si>
  <si>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</si>
  <si>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</si>
  <si>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</si>
  <si>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</si>
  <si>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</si>
  <si>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</si>
  <si>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</si>
  <si>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</si>
  <si>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</si>
  <si>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</si>
  <si>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</si>
  <si>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</si>
  <si>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</si>
  <si>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</si>
  <si>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</si>
  <si>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</si>
  <si>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</si>
  <si>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</si>
  <si>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</si>
  <si>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</si>
  <si>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</si>
  <si>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</si>
  <si>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</si>
  <si>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</si>
  <si>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</si>
  <si>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</si>
  <si>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</si>
  <si>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</si>
  <si>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</si>
  <si>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</si>
  <si>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</si>
  <si>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</si>
  <si>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</si>
  <si>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</si>
  <si>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</si>
  <si>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</si>
  <si>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</si>
  <si>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</si>
  <si>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</si>
  <si>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</si>
  <si>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</si>
  <si>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</si>
  <si>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</si>
  <si>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</si>
  <si>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</si>
  <si>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</si>
  <si>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</si>
  <si>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</si>
  <si>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</si>
  <si>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</si>
  <si>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</si>
  <si>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</si>
  <si>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</si>
  <si>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</si>
  <si>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</si>
  <si>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</si>
  <si>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</si>
  <si>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</si>
  <si>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</si>
  <si>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</si>
  <si>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</si>
  <si>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</si>
  <si>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</si>
  <si>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</si>
  <si>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</si>
  <si>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</si>
  <si>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</si>
  <si>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</si>
  <si>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</si>
  <si>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</si>
  <si>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</si>
  <si>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</si>
  <si>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</si>
  <si>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</si>
  <si>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</si>
  <si>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</si>
  <si>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</si>
  <si>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</si>
  <si>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</si>
  <si>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</si>
  <si>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</si>
  <si>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</si>
  <si>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</si>
  <si>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</si>
  <si>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</si>
  <si>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</si>
  <si>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</si>
  <si>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</si>
  <si>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</si>
  <si>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</si>
  <si>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</si>
  <si>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</si>
  <si>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</si>
  <si>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</si>
  <si>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</si>
  <si>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</si>
  <si>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</si>
  <si>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</si>
  <si>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</si>
  <si>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</si>
  <si>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</si>
  <si>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</si>
  <si>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</si>
  <si>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</si>
  <si>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</si>
  <si>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</si>
  <si>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</si>
  <si>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</si>
  <si>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</si>
  <si>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</si>
  <si>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</si>
  <si>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</si>
  <si>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</si>
  <si>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</si>
  <si>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</si>
  <si>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</si>
  <si>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</si>
  <si>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</si>
  <si>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</si>
  <si>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</si>
  <si>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</si>
  <si>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</si>
  <si>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</si>
  <si>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</si>
  <si>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</si>
  <si>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</si>
  <si>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</si>
  <si>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</si>
  <si>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</si>
  <si>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</si>
  <si>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</si>
  <si>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</si>
  <si>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</si>
  <si>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</si>
  <si>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</si>
  <si>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</si>
  <si>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</si>
  <si>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</si>
  <si>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</si>
  <si>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</si>
  <si>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</si>
  <si>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</si>
  <si>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</si>
  <si>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</si>
  <si>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</si>
  <si>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</si>
  <si>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</si>
  <si>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</si>
  <si>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</si>
  <si>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</si>
  <si>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</si>
  <si>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</si>
  <si>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</si>
  <si>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</si>
  <si>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</si>
  <si>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</si>
  <si>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</si>
  <si>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</si>
  <si>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</si>
  <si>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</si>
  <si>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</si>
  <si>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</si>
  <si>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</si>
  <si>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</si>
  <si>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</si>
  <si>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</si>
  <si>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</si>
  <si>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</si>
  <si>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</si>
  <si>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</si>
  <si>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</si>
  <si>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</si>
  <si>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</si>
  <si>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</si>
  <si>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</si>
  <si>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</si>
  <si>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</si>
  <si>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</si>
  <si>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</si>
  <si>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</si>
  <si>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</si>
  <si>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01.10.2021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</si>
</sst>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zoomScale="70" zoomScaleNormal="70" workbookViewId="0">
      <selection activeCell="M233" sqref="M23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88" t="s">
        <v>31</v>
      </c>
      <c r="B1" s="88"/>
      <c r="C1" s="88"/>
      <c r="D1" s="88"/>
      <c r="E1" s="88"/>
      <c r="F1" s="88"/>
      <c r="G1" s="88"/>
      <c r="H1" s="88"/>
      <c r="I1" s="78"/>
      <c r="J1" s="78"/>
    </row>
    <row r="2" spans="1:10" ht="20.25">
      <c r="A2" s="88" t="s">
        <v>198</v>
      </c>
      <c r="B2" s="88"/>
      <c r="C2" s="88"/>
      <c r="D2" s="88"/>
      <c r="E2" s="88"/>
      <c r="F2" s="88"/>
      <c r="G2" s="88"/>
      <c r="H2" s="88"/>
      <c r="I2" s="78"/>
      <c r="J2" s="78"/>
    </row>
    <row r="3" spans="1:10" ht="20.25">
      <c r="A3" s="88" t="s">
        <v>199</v>
      </c>
      <c r="B3" s="88"/>
      <c r="C3" s="88"/>
      <c r="D3" s="88"/>
      <c r="E3" s="88"/>
      <c r="F3" s="88"/>
      <c r="G3" s="88"/>
      <c r="H3" s="88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214</v>
      </c>
      <c r="B5" s="22"/>
      <c r="C5" s="22"/>
      <c r="D5" s="89" t="s">
        <v>32</v>
      </c>
      <c r="E5" s="89"/>
      <c r="F5" s="89"/>
      <c r="G5" s="22"/>
      <c r="H5" s="80" t="s">
        <v>33</v>
      </c>
      <c r="I5" s="80"/>
      <c r="J5" s="80"/>
    </row>
    <row r="6" spans="1:10" ht="18.75" customHeight="1">
      <c r="A6" s="90" t="s">
        <v>42</v>
      </c>
      <c r="B6" s="92" t="s">
        <v>34</v>
      </c>
      <c r="C6" s="92"/>
      <c r="D6" s="92"/>
      <c r="E6" s="92"/>
      <c r="F6" s="92"/>
      <c r="G6" s="93" t="s">
        <v>35</v>
      </c>
      <c r="H6" s="93" t="s">
        <v>180</v>
      </c>
      <c r="I6" s="93" t="s">
        <v>165</v>
      </c>
      <c r="J6" s="93" t="s">
        <v>181</v>
      </c>
    </row>
    <row r="7" spans="1:10" ht="150">
      <c r="A7" s="91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94"/>
      <c r="H7" s="94"/>
      <c r="I7" s="94"/>
      <c r="J7" s="94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H10+H99+H106+H113+H131+H174+H181+H212</f>
        <v>5552173.0099999998</v>
      </c>
      <c r="I9" s="5">
        <f>I10+I99+I106+I113+I131+I174+I181+I212</f>
        <v>3602879.88</v>
      </c>
      <c r="J9" s="5">
        <f>J10+J99+J106+J113+J131+J174+J181+J212</f>
        <v>3490144.88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H11+H17+H36+H41+H46</f>
        <v>1658312.83</v>
      </c>
      <c r="I10" s="44">
        <f>I11+I17+I36+I41+I46</f>
        <v>1355562.35</v>
      </c>
      <c r="J10" s="44">
        <f>J11+J17+J36+J41+J46</f>
        <v>1363087.35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570000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570000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570000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570000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435000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135000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H19+H23+H32</f>
        <v>885690</v>
      </c>
      <c r="I18" s="68">
        <f>I19+I23+I32</f>
        <v>727680</v>
      </c>
      <c r="J18" s="68">
        <f>J19+J23+J32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202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143690</v>
      </c>
      <c r="I25" s="4">
        <f>SUM(I26:I31)</f>
        <v>25000</v>
      </c>
      <c r="J25" s="4">
        <f>SUM(J26:J31)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>
      <c r="A30" s="17" t="s">
        <v>182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183</v>
      </c>
      <c r="H30" s="4">
        <v>23000</v>
      </c>
      <c r="I30" s="4">
        <v>0</v>
      </c>
      <c r="J30" s="4">
        <v>0</v>
      </c>
    </row>
    <row r="31" spans="1:10" ht="37.5">
      <c r="A31" s="18" t="s">
        <v>81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70</v>
      </c>
      <c r="H31" s="4">
        <v>30000</v>
      </c>
      <c r="I31" s="4">
        <v>5000</v>
      </c>
      <c r="J31" s="4">
        <v>1000</v>
      </c>
    </row>
    <row r="32" spans="1:10">
      <c r="A32" s="17" t="s">
        <v>74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71</v>
      </c>
      <c r="G32" s="12"/>
      <c r="H32" s="4">
        <f t="shared" ref="H32:J34" si="2">H33</f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75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72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24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/>
      <c r="H34" s="4">
        <f t="shared" si="2"/>
        <v>2000</v>
      </c>
      <c r="I34" s="4">
        <f t="shared" si="2"/>
        <v>500</v>
      </c>
      <c r="J34" s="4">
        <f t="shared" si="2"/>
        <v>500</v>
      </c>
    </row>
    <row r="35" spans="1:10">
      <c r="A35" s="17" t="s">
        <v>82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23</v>
      </c>
      <c r="G35" s="12" t="s">
        <v>73</v>
      </c>
      <c r="H35" s="4">
        <v>2000</v>
      </c>
      <c r="I35" s="4">
        <v>500</v>
      </c>
      <c r="J35" s="4">
        <v>500</v>
      </c>
    </row>
    <row r="36" spans="1:10" ht="75">
      <c r="A36" s="32" t="s">
        <v>167</v>
      </c>
      <c r="B36" s="33">
        <v>805</v>
      </c>
      <c r="C36" s="37" t="s">
        <v>3</v>
      </c>
      <c r="D36" s="6" t="s">
        <v>168</v>
      </c>
      <c r="E36" s="36" t="s">
        <v>49</v>
      </c>
      <c r="F36" s="37" t="s">
        <v>0</v>
      </c>
      <c r="G36" s="37" t="s">
        <v>0</v>
      </c>
      <c r="H36" s="38">
        <f t="shared" ref="H36:J39" si="3">H37</f>
        <v>38470.230000000003</v>
      </c>
      <c r="I36" s="38">
        <f t="shared" si="3"/>
        <v>43087.35</v>
      </c>
      <c r="J36" s="38">
        <f t="shared" si="3"/>
        <v>43087.35</v>
      </c>
    </row>
    <row r="37" spans="1:10" ht="156.75" customHeight="1">
      <c r="A37" s="74" t="s">
        <v>203</v>
      </c>
      <c r="B37" s="62">
        <v>805</v>
      </c>
      <c r="C37" s="55" t="s">
        <v>3</v>
      </c>
      <c r="D37" s="56" t="s">
        <v>168</v>
      </c>
      <c r="E37" s="57" t="s">
        <v>175</v>
      </c>
      <c r="F37" s="55" t="s">
        <v>0</v>
      </c>
      <c r="G37" s="55"/>
      <c r="H37" s="58">
        <f t="shared" si="3"/>
        <v>38470.230000000003</v>
      </c>
      <c r="I37" s="58">
        <f t="shared" si="3"/>
        <v>43087.35</v>
      </c>
      <c r="J37" s="58">
        <f t="shared" si="3"/>
        <v>43087.35</v>
      </c>
    </row>
    <row r="38" spans="1:10">
      <c r="A38" s="75" t="s">
        <v>169</v>
      </c>
      <c r="B38" s="13">
        <v>805</v>
      </c>
      <c r="C38" s="12" t="s">
        <v>3</v>
      </c>
      <c r="D38" s="8" t="s">
        <v>168</v>
      </c>
      <c r="E38" s="3" t="s">
        <v>175</v>
      </c>
      <c r="F38" s="12" t="s">
        <v>170</v>
      </c>
      <c r="G38" s="12"/>
      <c r="H38" s="4">
        <f t="shared" si="3"/>
        <v>38470.230000000003</v>
      </c>
      <c r="I38" s="4">
        <f t="shared" si="3"/>
        <v>43087.35</v>
      </c>
      <c r="J38" s="4">
        <f t="shared" si="3"/>
        <v>43087.35</v>
      </c>
    </row>
    <row r="39" spans="1:10">
      <c r="A39" s="75" t="s">
        <v>171</v>
      </c>
      <c r="B39" s="13">
        <v>805</v>
      </c>
      <c r="C39" s="12" t="s">
        <v>3</v>
      </c>
      <c r="D39" s="8" t="s">
        <v>168</v>
      </c>
      <c r="E39" s="3" t="s">
        <v>175</v>
      </c>
      <c r="F39" s="12" t="s">
        <v>172</v>
      </c>
      <c r="G39" s="12"/>
      <c r="H39" s="4">
        <f t="shared" si="3"/>
        <v>38470.230000000003</v>
      </c>
      <c r="I39" s="4">
        <f t="shared" si="3"/>
        <v>43087.35</v>
      </c>
      <c r="J39" s="4">
        <f t="shared" si="3"/>
        <v>43087.35</v>
      </c>
    </row>
    <row r="40" spans="1:10" ht="37.5">
      <c r="A40" s="17" t="s">
        <v>173</v>
      </c>
      <c r="B40" s="13">
        <v>805</v>
      </c>
      <c r="C40" s="12" t="s">
        <v>3</v>
      </c>
      <c r="D40" s="8" t="s">
        <v>168</v>
      </c>
      <c r="E40" s="3" t="s">
        <v>175</v>
      </c>
      <c r="F40" s="12" t="s">
        <v>172</v>
      </c>
      <c r="G40" s="12" t="s">
        <v>174</v>
      </c>
      <c r="H40" s="4">
        <v>38470.230000000003</v>
      </c>
      <c r="I40" s="4">
        <v>43087.35</v>
      </c>
      <c r="J40" s="4">
        <v>43087.35</v>
      </c>
    </row>
    <row r="41" spans="1:10">
      <c r="A41" s="32" t="s">
        <v>83</v>
      </c>
      <c r="B41" s="33">
        <v>805</v>
      </c>
      <c r="C41" s="34" t="s">
        <v>3</v>
      </c>
      <c r="D41" s="35">
        <v>11</v>
      </c>
      <c r="E41" s="36" t="s">
        <v>49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4" t="s">
        <v>91</v>
      </c>
      <c r="B42" s="62">
        <v>805</v>
      </c>
      <c r="C42" s="54" t="s">
        <v>3</v>
      </c>
      <c r="D42" s="63">
        <v>11</v>
      </c>
      <c r="E42" s="57" t="s">
        <v>197</v>
      </c>
      <c r="F42" s="55" t="s">
        <v>0</v>
      </c>
      <c r="G42" s="85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74</v>
      </c>
      <c r="B43" s="13">
        <v>805</v>
      </c>
      <c r="C43" s="14" t="s">
        <v>3</v>
      </c>
      <c r="D43" s="15">
        <v>11</v>
      </c>
      <c r="E43" s="3" t="s">
        <v>197</v>
      </c>
      <c r="F43" s="12" t="s">
        <v>71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30</v>
      </c>
      <c r="B44" s="13">
        <v>805</v>
      </c>
      <c r="C44" s="14" t="s">
        <v>3</v>
      </c>
      <c r="D44" s="15">
        <v>11</v>
      </c>
      <c r="E44" s="3" t="s">
        <v>197</v>
      </c>
      <c r="F44" s="12" t="s">
        <v>29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82</v>
      </c>
      <c r="B45" s="13">
        <v>805</v>
      </c>
      <c r="C45" s="14" t="s">
        <v>3</v>
      </c>
      <c r="D45" s="15">
        <v>11</v>
      </c>
      <c r="E45" s="3" t="s">
        <v>197</v>
      </c>
      <c r="F45" s="12" t="s">
        <v>29</v>
      </c>
      <c r="G45" s="12" t="s">
        <v>73</v>
      </c>
      <c r="H45" s="4">
        <v>50000</v>
      </c>
      <c r="I45" s="4">
        <v>20000</v>
      </c>
      <c r="J45" s="4">
        <v>20000</v>
      </c>
    </row>
    <row r="46" spans="1:10">
      <c r="A46" s="46" t="s">
        <v>90</v>
      </c>
      <c r="B46" s="33">
        <v>805</v>
      </c>
      <c r="C46" s="34" t="s">
        <v>3</v>
      </c>
      <c r="D46" s="35">
        <v>13</v>
      </c>
      <c r="E46" s="36" t="s">
        <v>49</v>
      </c>
      <c r="F46" s="37" t="s">
        <v>0</v>
      </c>
      <c r="G46" s="37"/>
      <c r="H46" s="38">
        <f>H47+H52+H57+H62+H67+H72+H77+H82+H87+H92</f>
        <v>114152.6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20.75" customHeight="1">
      <c r="A47" s="61" t="s">
        <v>140</v>
      </c>
      <c r="B47" s="62">
        <v>805</v>
      </c>
      <c r="C47" s="54" t="s">
        <v>3</v>
      </c>
      <c r="D47" s="63">
        <v>13</v>
      </c>
      <c r="E47" s="57" t="s">
        <v>139</v>
      </c>
      <c r="F47" s="55" t="s">
        <v>0</v>
      </c>
      <c r="G47" s="55"/>
      <c r="H47" s="58">
        <f t="shared" ref="H47:J50" si="5">H48</f>
        <v>35000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62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61</v>
      </c>
      <c r="G48" s="12"/>
      <c r="H48" s="4">
        <f t="shared" si="5"/>
        <v>35000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64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63</v>
      </c>
      <c r="G49" s="12"/>
      <c r="H49" s="4">
        <f t="shared" si="5"/>
        <v>35000</v>
      </c>
      <c r="I49" s="4">
        <f t="shared" si="5"/>
        <v>5000</v>
      </c>
      <c r="J49" s="4">
        <f t="shared" si="5"/>
        <v>5000</v>
      </c>
    </row>
    <row r="50" spans="1:18">
      <c r="A50" s="17" t="s">
        <v>202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/>
      <c r="H50" s="4">
        <f t="shared" si="5"/>
        <v>35000</v>
      </c>
      <c r="I50" s="4">
        <f t="shared" si="5"/>
        <v>5000</v>
      </c>
      <c r="J50" s="4">
        <f t="shared" si="5"/>
        <v>5000</v>
      </c>
    </row>
    <row r="51" spans="1:18">
      <c r="A51" s="17" t="s">
        <v>80</v>
      </c>
      <c r="B51" s="13">
        <v>805</v>
      </c>
      <c r="C51" s="14" t="s">
        <v>3</v>
      </c>
      <c r="D51" s="15">
        <v>13</v>
      </c>
      <c r="E51" s="3" t="s">
        <v>139</v>
      </c>
      <c r="F51" s="12" t="s">
        <v>22</v>
      </c>
      <c r="G51" s="12" t="s">
        <v>69</v>
      </c>
      <c r="H51" s="4">
        <v>35000</v>
      </c>
      <c r="I51" s="4">
        <v>5000</v>
      </c>
      <c r="J51" s="4">
        <v>5000</v>
      </c>
    </row>
    <row r="52" spans="1:18" ht="37.5">
      <c r="A52" s="61" t="s">
        <v>142</v>
      </c>
      <c r="B52" s="62">
        <v>805</v>
      </c>
      <c r="C52" s="54" t="s">
        <v>3</v>
      </c>
      <c r="D52" s="63">
        <v>13</v>
      </c>
      <c r="E52" s="57" t="s">
        <v>141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62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61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64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63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>
      <c r="A55" s="17" t="s">
        <v>202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80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22</v>
      </c>
      <c r="G56" s="12" t="s">
        <v>69</v>
      </c>
      <c r="H56" s="4">
        <v>12000</v>
      </c>
      <c r="I56" s="4">
        <v>5000</v>
      </c>
      <c r="J56" s="4">
        <v>5000</v>
      </c>
    </row>
    <row r="57" spans="1:18" ht="143.25" customHeight="1">
      <c r="A57" s="72" t="s">
        <v>150</v>
      </c>
      <c r="B57" s="62">
        <v>805</v>
      </c>
      <c r="C57" s="54" t="s">
        <v>3</v>
      </c>
      <c r="D57" s="63">
        <v>13</v>
      </c>
      <c r="E57" s="57" t="s">
        <v>151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62</v>
      </c>
      <c r="B58" s="13">
        <v>805</v>
      </c>
      <c r="C58" s="14" t="s">
        <v>3</v>
      </c>
      <c r="D58" s="15">
        <v>13</v>
      </c>
      <c r="E58" s="3" t="s">
        <v>151</v>
      </c>
      <c r="F58" s="12" t="s">
        <v>61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6"/>
    </row>
    <row r="59" spans="1:18" ht="56.25">
      <c r="A59" s="20" t="s">
        <v>64</v>
      </c>
      <c r="B59" s="13">
        <v>805</v>
      </c>
      <c r="C59" s="14" t="s">
        <v>3</v>
      </c>
      <c r="D59" s="15">
        <v>13</v>
      </c>
      <c r="E59" s="3" t="s">
        <v>151</v>
      </c>
      <c r="F59" s="12" t="s">
        <v>63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>
      <c r="A60" s="17" t="s">
        <v>202</v>
      </c>
      <c r="B60" s="13">
        <v>805</v>
      </c>
      <c r="C60" s="14" t="s">
        <v>3</v>
      </c>
      <c r="D60" s="15">
        <v>13</v>
      </c>
      <c r="E60" s="3" t="s">
        <v>151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81</v>
      </c>
      <c r="B61" s="13">
        <v>805</v>
      </c>
      <c r="C61" s="14" t="s">
        <v>3</v>
      </c>
      <c r="D61" s="15">
        <v>13</v>
      </c>
      <c r="E61" s="3" t="s">
        <v>151</v>
      </c>
      <c r="F61" s="12" t="s">
        <v>22</v>
      </c>
      <c r="G61" s="12" t="s">
        <v>70</v>
      </c>
      <c r="H61" s="4">
        <v>124.96</v>
      </c>
      <c r="I61" s="4">
        <v>0</v>
      </c>
      <c r="J61" s="4">
        <v>0</v>
      </c>
    </row>
    <row r="62" spans="1:18" ht="225">
      <c r="A62" s="72" t="s">
        <v>152</v>
      </c>
      <c r="B62" s="62">
        <v>805</v>
      </c>
      <c r="C62" s="54" t="s">
        <v>3</v>
      </c>
      <c r="D62" s="63">
        <v>13</v>
      </c>
      <c r="E62" s="57" t="s">
        <v>153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62</v>
      </c>
      <c r="B63" s="13">
        <v>805</v>
      </c>
      <c r="C63" s="14" t="s">
        <v>3</v>
      </c>
      <c r="D63" s="15">
        <v>13</v>
      </c>
      <c r="E63" s="3" t="s">
        <v>153</v>
      </c>
      <c r="F63" s="12" t="s">
        <v>61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64</v>
      </c>
      <c r="B64" s="13">
        <v>805</v>
      </c>
      <c r="C64" s="14" t="s">
        <v>3</v>
      </c>
      <c r="D64" s="15">
        <v>13</v>
      </c>
      <c r="E64" s="3" t="s">
        <v>153</v>
      </c>
      <c r="F64" s="12" t="s">
        <v>63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>
      <c r="A65" s="17" t="s">
        <v>202</v>
      </c>
      <c r="B65" s="13">
        <v>805</v>
      </c>
      <c r="C65" s="14" t="s">
        <v>3</v>
      </c>
      <c r="D65" s="15">
        <v>13</v>
      </c>
      <c r="E65" s="3" t="s">
        <v>153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81</v>
      </c>
      <c r="B66" s="13">
        <v>805</v>
      </c>
      <c r="C66" s="14" t="s">
        <v>3</v>
      </c>
      <c r="D66" s="15">
        <v>13</v>
      </c>
      <c r="E66" s="3" t="s">
        <v>153</v>
      </c>
      <c r="F66" s="12" t="s">
        <v>22</v>
      </c>
      <c r="G66" s="12" t="s">
        <v>70</v>
      </c>
      <c r="H66" s="4">
        <v>526.12</v>
      </c>
      <c r="I66" s="4">
        <v>0</v>
      </c>
      <c r="J66" s="4">
        <v>0</v>
      </c>
    </row>
    <row r="67" spans="1:10" ht="63" customHeight="1">
      <c r="A67" s="72" t="s">
        <v>155</v>
      </c>
      <c r="B67" s="62">
        <v>805</v>
      </c>
      <c r="C67" s="54" t="s">
        <v>3</v>
      </c>
      <c r="D67" s="63">
        <v>13</v>
      </c>
      <c r="E67" s="57" t="s">
        <v>154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62</v>
      </c>
      <c r="B68" s="13">
        <v>805</v>
      </c>
      <c r="C68" s="14" t="s">
        <v>3</v>
      </c>
      <c r="D68" s="15">
        <v>13</v>
      </c>
      <c r="E68" s="3" t="s">
        <v>154</v>
      </c>
      <c r="F68" s="12" t="s">
        <v>61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64</v>
      </c>
      <c r="B69" s="13">
        <v>805</v>
      </c>
      <c r="C69" s="14" t="s">
        <v>3</v>
      </c>
      <c r="D69" s="15">
        <v>13</v>
      </c>
      <c r="E69" s="3" t="s">
        <v>154</v>
      </c>
      <c r="F69" s="12" t="s">
        <v>63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>
      <c r="A70" s="17" t="s">
        <v>202</v>
      </c>
      <c r="B70" s="13">
        <v>805</v>
      </c>
      <c r="C70" s="14" t="s">
        <v>3</v>
      </c>
      <c r="D70" s="15">
        <v>13</v>
      </c>
      <c r="E70" s="3" t="s">
        <v>154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81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22</v>
      </c>
      <c r="G71" s="12" t="s">
        <v>70</v>
      </c>
      <c r="H71" s="4">
        <v>124.96</v>
      </c>
      <c r="I71" s="4">
        <v>0</v>
      </c>
      <c r="J71" s="4">
        <v>0</v>
      </c>
    </row>
    <row r="72" spans="1:10" ht="81.75" customHeight="1">
      <c r="A72" s="72" t="s">
        <v>157</v>
      </c>
      <c r="B72" s="62">
        <v>805</v>
      </c>
      <c r="C72" s="54" t="s">
        <v>3</v>
      </c>
      <c r="D72" s="63">
        <v>13</v>
      </c>
      <c r="E72" s="57" t="s">
        <v>156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62</v>
      </c>
      <c r="B73" s="13">
        <v>805</v>
      </c>
      <c r="C73" s="14" t="s">
        <v>3</v>
      </c>
      <c r="D73" s="15">
        <v>13</v>
      </c>
      <c r="E73" s="3" t="s">
        <v>156</v>
      </c>
      <c r="F73" s="12" t="s">
        <v>61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64</v>
      </c>
      <c r="B74" s="13">
        <v>805</v>
      </c>
      <c r="C74" s="14" t="s">
        <v>3</v>
      </c>
      <c r="D74" s="15">
        <v>13</v>
      </c>
      <c r="E74" s="3" t="s">
        <v>156</v>
      </c>
      <c r="F74" s="12" t="s">
        <v>63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>
      <c r="A75" s="17" t="s">
        <v>202</v>
      </c>
      <c r="B75" s="13">
        <v>805</v>
      </c>
      <c r="C75" s="14" t="s">
        <v>3</v>
      </c>
      <c r="D75" s="15">
        <v>13</v>
      </c>
      <c r="E75" s="3" t="s">
        <v>156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81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22</v>
      </c>
      <c r="G76" s="12" t="s">
        <v>70</v>
      </c>
      <c r="H76" s="4">
        <v>124.96</v>
      </c>
      <c r="I76" s="4">
        <v>0</v>
      </c>
      <c r="J76" s="4">
        <v>0</v>
      </c>
    </row>
    <row r="77" spans="1:10" ht="112.5">
      <c r="A77" s="72" t="s">
        <v>159</v>
      </c>
      <c r="B77" s="62">
        <v>805</v>
      </c>
      <c r="C77" s="54" t="s">
        <v>3</v>
      </c>
      <c r="D77" s="63">
        <v>13</v>
      </c>
      <c r="E77" s="57" t="s">
        <v>158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62</v>
      </c>
      <c r="B78" s="13">
        <v>805</v>
      </c>
      <c r="C78" s="14" t="s">
        <v>3</v>
      </c>
      <c r="D78" s="15">
        <v>13</v>
      </c>
      <c r="E78" s="3" t="s">
        <v>158</v>
      </c>
      <c r="F78" s="12" t="s">
        <v>61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64</v>
      </c>
      <c r="B79" s="13">
        <v>805</v>
      </c>
      <c r="C79" s="14" t="s">
        <v>3</v>
      </c>
      <c r="D79" s="15">
        <v>13</v>
      </c>
      <c r="E79" s="3" t="s">
        <v>158</v>
      </c>
      <c r="F79" s="12" t="s">
        <v>63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>
      <c r="A80" s="17" t="s">
        <v>202</v>
      </c>
      <c r="B80" s="13">
        <v>805</v>
      </c>
      <c r="C80" s="14" t="s">
        <v>3</v>
      </c>
      <c r="D80" s="15">
        <v>13</v>
      </c>
      <c r="E80" s="3" t="s">
        <v>158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81</v>
      </c>
      <c r="B81" s="13">
        <v>805</v>
      </c>
      <c r="C81" s="14" t="s">
        <v>3</v>
      </c>
      <c r="D81" s="15">
        <v>13</v>
      </c>
      <c r="E81" s="3" t="s">
        <v>158</v>
      </c>
      <c r="F81" s="12" t="s">
        <v>22</v>
      </c>
      <c r="G81" s="12" t="s">
        <v>70</v>
      </c>
      <c r="H81" s="4">
        <v>124.96</v>
      </c>
      <c r="I81" s="4">
        <v>0</v>
      </c>
      <c r="J81" s="4">
        <v>0</v>
      </c>
    </row>
    <row r="82" spans="1:10" ht="112.5">
      <c r="A82" s="72" t="s">
        <v>161</v>
      </c>
      <c r="B82" s="62">
        <v>805</v>
      </c>
      <c r="C82" s="54" t="s">
        <v>3</v>
      </c>
      <c r="D82" s="63">
        <v>13</v>
      </c>
      <c r="E82" s="57" t="s">
        <v>160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62</v>
      </c>
      <c r="B83" s="13">
        <v>805</v>
      </c>
      <c r="C83" s="14" t="s">
        <v>3</v>
      </c>
      <c r="D83" s="15">
        <v>13</v>
      </c>
      <c r="E83" s="3" t="s">
        <v>160</v>
      </c>
      <c r="F83" s="12" t="s">
        <v>61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64</v>
      </c>
      <c r="B84" s="13">
        <v>805</v>
      </c>
      <c r="C84" s="14" t="s">
        <v>3</v>
      </c>
      <c r="D84" s="15">
        <v>13</v>
      </c>
      <c r="E84" s="3" t="s">
        <v>160</v>
      </c>
      <c r="F84" s="12" t="s">
        <v>63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>
      <c r="A85" s="17" t="s">
        <v>202</v>
      </c>
      <c r="B85" s="13">
        <v>805</v>
      </c>
      <c r="C85" s="14" t="s">
        <v>3</v>
      </c>
      <c r="D85" s="15">
        <v>13</v>
      </c>
      <c r="E85" s="3" t="s">
        <v>160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81</v>
      </c>
      <c r="B86" s="13">
        <v>805</v>
      </c>
      <c r="C86" s="14" t="s">
        <v>3</v>
      </c>
      <c r="D86" s="15">
        <v>13</v>
      </c>
      <c r="E86" s="3" t="s">
        <v>160</v>
      </c>
      <c r="F86" s="12" t="s">
        <v>22</v>
      </c>
      <c r="G86" s="12" t="s">
        <v>70</v>
      </c>
      <c r="H86" s="4">
        <v>124.96</v>
      </c>
      <c r="I86" s="4">
        <v>0</v>
      </c>
      <c r="J86" s="4">
        <v>0</v>
      </c>
    </row>
    <row r="87" spans="1:10" ht="56.25">
      <c r="A87" s="72" t="s">
        <v>163</v>
      </c>
      <c r="B87" s="62">
        <v>805</v>
      </c>
      <c r="C87" s="54" t="s">
        <v>3</v>
      </c>
      <c r="D87" s="63">
        <v>13</v>
      </c>
      <c r="E87" s="57" t="s">
        <v>162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62</v>
      </c>
      <c r="B88" s="13">
        <v>805</v>
      </c>
      <c r="C88" s="14" t="s">
        <v>3</v>
      </c>
      <c r="D88" s="15">
        <v>13</v>
      </c>
      <c r="E88" s="3" t="s">
        <v>162</v>
      </c>
      <c r="F88" s="12" t="s">
        <v>61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64</v>
      </c>
      <c r="B89" s="13">
        <v>805</v>
      </c>
      <c r="C89" s="14" t="s">
        <v>3</v>
      </c>
      <c r="D89" s="15">
        <v>13</v>
      </c>
      <c r="E89" s="3" t="s">
        <v>162</v>
      </c>
      <c r="F89" s="12" t="s">
        <v>63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>
      <c r="A90" s="17" t="s">
        <v>202</v>
      </c>
      <c r="B90" s="13">
        <v>805</v>
      </c>
      <c r="C90" s="14" t="s">
        <v>3</v>
      </c>
      <c r="D90" s="15">
        <v>13</v>
      </c>
      <c r="E90" s="3" t="s">
        <v>162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81</v>
      </c>
      <c r="B91" s="13">
        <v>805</v>
      </c>
      <c r="C91" s="14" t="s">
        <v>3</v>
      </c>
      <c r="D91" s="15">
        <v>13</v>
      </c>
      <c r="E91" s="3" t="s">
        <v>162</v>
      </c>
      <c r="F91" s="12" t="s">
        <v>22</v>
      </c>
      <c r="G91" s="12" t="s">
        <v>70</v>
      </c>
      <c r="H91" s="4">
        <v>124.96</v>
      </c>
      <c r="I91" s="4">
        <v>0</v>
      </c>
      <c r="J91" s="4">
        <v>0</v>
      </c>
    </row>
    <row r="92" spans="1:10">
      <c r="A92" s="61" t="s">
        <v>144</v>
      </c>
      <c r="B92" s="62">
        <v>805</v>
      </c>
      <c r="C92" s="54" t="s">
        <v>3</v>
      </c>
      <c r="D92" s="63">
        <v>13</v>
      </c>
      <c r="E92" s="57" t="s">
        <v>143</v>
      </c>
      <c r="F92" s="55" t="s">
        <v>0</v>
      </c>
      <c r="G92" s="55"/>
      <c r="H92" s="58">
        <f t="shared" ref="H92:J93" si="14">H93</f>
        <v>65876.72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62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61</v>
      </c>
      <c r="G93" s="12"/>
      <c r="H93" s="4">
        <f t="shared" si="14"/>
        <v>65876.72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64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63</v>
      </c>
      <c r="G94" s="12"/>
      <c r="H94" s="4">
        <f>H95+H97</f>
        <v>65876.72</v>
      </c>
      <c r="I94" s="4">
        <f>I95+I97</f>
        <v>15000</v>
      </c>
      <c r="J94" s="4">
        <f>J95+J97</f>
        <v>15000</v>
      </c>
    </row>
    <row r="95" spans="1:10">
      <c r="A95" s="17" t="s">
        <v>202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/>
      <c r="H95" s="4">
        <f>H96</f>
        <v>36904.1</v>
      </c>
      <c r="I95" s="4">
        <f>I96</f>
        <v>5000</v>
      </c>
      <c r="J95" s="4">
        <f>J96</f>
        <v>5000</v>
      </c>
    </row>
    <row r="96" spans="1:10">
      <c r="A96" s="17" t="s">
        <v>79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68</v>
      </c>
      <c r="H96" s="4">
        <v>36904.1</v>
      </c>
      <c r="I96" s="4">
        <v>5000</v>
      </c>
      <c r="J96" s="4">
        <v>5000</v>
      </c>
    </row>
    <row r="97" spans="1:10">
      <c r="A97" s="17" t="s">
        <v>190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189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189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204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202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185</v>
      </c>
      <c r="B114" s="34" t="s">
        <v>11</v>
      </c>
      <c r="C114" s="34" t="s">
        <v>4</v>
      </c>
      <c r="D114" s="37" t="s">
        <v>184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205</v>
      </c>
      <c r="B115" s="54" t="s">
        <v>11</v>
      </c>
      <c r="C115" s="54" t="s">
        <v>4</v>
      </c>
      <c r="D115" s="55" t="s">
        <v>184</v>
      </c>
      <c r="E115" s="57" t="s">
        <v>186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184</v>
      </c>
      <c r="E116" s="3" t="s">
        <v>186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184</v>
      </c>
      <c r="E117" s="3" t="s">
        <v>186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202</v>
      </c>
      <c r="B118" s="14" t="s">
        <v>11</v>
      </c>
      <c r="C118" s="14" t="s">
        <v>4</v>
      </c>
      <c r="D118" s="12" t="s">
        <v>184</v>
      </c>
      <c r="E118" s="3" t="s">
        <v>186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184</v>
      </c>
      <c r="E119" s="3" t="s">
        <v>186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206</v>
      </c>
      <c r="B120" s="54" t="s">
        <v>11</v>
      </c>
      <c r="C120" s="54" t="s">
        <v>4</v>
      </c>
      <c r="D120" s="55" t="s">
        <v>184</v>
      </c>
      <c r="E120" s="57" t="s">
        <v>187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184</v>
      </c>
      <c r="E121" s="3" t="s">
        <v>187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184</v>
      </c>
      <c r="E122" s="3" t="s">
        <v>187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202</v>
      </c>
      <c r="B123" s="14" t="s">
        <v>11</v>
      </c>
      <c r="C123" s="14" t="s">
        <v>4</v>
      </c>
      <c r="D123" s="12" t="s">
        <v>184</v>
      </c>
      <c r="E123" s="3" t="s">
        <v>187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184</v>
      </c>
      <c r="E124" s="3" t="s">
        <v>187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195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195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195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202</v>
      </c>
      <c r="B129" s="14" t="s">
        <v>11</v>
      </c>
      <c r="C129" s="14" t="s">
        <v>4</v>
      </c>
      <c r="D129" s="12" t="s">
        <v>6</v>
      </c>
      <c r="E129" s="3" t="s">
        <v>195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195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1334709.3699999999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207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202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208</v>
      </c>
      <c r="B138" s="54" t="s">
        <v>11</v>
      </c>
      <c r="C138" s="54" t="s">
        <v>5</v>
      </c>
      <c r="D138" s="55" t="s">
        <v>8</v>
      </c>
      <c r="E138" s="55" t="s">
        <v>188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188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188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202</v>
      </c>
      <c r="B141" s="14" t="s">
        <v>11</v>
      </c>
      <c r="C141" s="14" t="s">
        <v>5</v>
      </c>
      <c r="D141" s="12" t="s">
        <v>8</v>
      </c>
      <c r="E141" s="12" t="s">
        <v>188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188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H150+H159+H164+H169+H144</f>
        <v>1159165.71</v>
      </c>
      <c r="I143" s="38">
        <f>I150+I159+I164+I169</f>
        <v>180000</v>
      </c>
      <c r="J143" s="38">
        <f>J150+J159+J164+J169</f>
        <v>150000</v>
      </c>
    </row>
    <row r="144" spans="1:10" ht="37.5">
      <c r="A144" s="61" t="s">
        <v>200</v>
      </c>
      <c r="B144" s="54" t="s">
        <v>11</v>
      </c>
      <c r="C144" s="54" t="s">
        <v>5</v>
      </c>
      <c r="D144" s="55" t="s">
        <v>7</v>
      </c>
      <c r="E144" s="55" t="s">
        <v>201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201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201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202</v>
      </c>
      <c r="B147" s="14" t="s">
        <v>11</v>
      </c>
      <c r="C147" s="14" t="s">
        <v>5</v>
      </c>
      <c r="D147" s="12" t="s">
        <v>7</v>
      </c>
      <c r="E147" s="12" t="s">
        <v>201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201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182</v>
      </c>
      <c r="B149" s="14" t="s">
        <v>11</v>
      </c>
      <c r="C149" s="14" t="s">
        <v>5</v>
      </c>
      <c r="D149" s="12" t="s">
        <v>7</v>
      </c>
      <c r="E149" s="12" t="s">
        <v>201</v>
      </c>
      <c r="F149" s="12" t="s">
        <v>22</v>
      </c>
      <c r="G149" s="12" t="s">
        <v>183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332000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332000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332000</v>
      </c>
      <c r="I152" s="4">
        <f>I153+I157</f>
        <v>175000</v>
      </c>
      <c r="J152" s="4">
        <f>J153+J157</f>
        <v>149000</v>
      </c>
    </row>
    <row r="153" spans="1:10">
      <c r="A153" s="17" t="s">
        <v>202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52000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20000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190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189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189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149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149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149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202</v>
      </c>
      <c r="B162" s="14" t="s">
        <v>11</v>
      </c>
      <c r="C162" s="14" t="s">
        <v>5</v>
      </c>
      <c r="D162" s="12" t="s">
        <v>7</v>
      </c>
      <c r="E162" s="12" t="s">
        <v>149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149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191</v>
      </c>
      <c r="B164" s="54" t="s">
        <v>11</v>
      </c>
      <c r="C164" s="54" t="s">
        <v>5</v>
      </c>
      <c r="D164" s="55" t="s">
        <v>7</v>
      </c>
      <c r="E164" s="55" t="s">
        <v>192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192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192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202</v>
      </c>
      <c r="B167" s="14" t="s">
        <v>11</v>
      </c>
      <c r="C167" s="14" t="s">
        <v>5</v>
      </c>
      <c r="D167" s="12" t="s">
        <v>7</v>
      </c>
      <c r="E167" s="12" t="s">
        <v>192</v>
      </c>
      <c r="F167" s="12" t="s">
        <v>22</v>
      </c>
      <c r="G167" s="12"/>
      <c r="H167" s="4">
        <f>SUM(H168:H168)</f>
        <v>20000</v>
      </c>
      <c r="I167" s="4">
        <f>SUM(I168:I168)</f>
        <v>0</v>
      </c>
      <c r="J167" s="4">
        <f>SUM(J168:J168)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192</v>
      </c>
      <c r="F168" s="12" t="s">
        <v>22</v>
      </c>
      <c r="G168" s="12" t="s">
        <v>68</v>
      </c>
      <c r="H168" s="4">
        <v>20000</v>
      </c>
      <c r="I168" s="4">
        <v>0</v>
      </c>
      <c r="J168" s="4">
        <v>0</v>
      </c>
    </row>
    <row r="169" spans="1:10" ht="83.25" customHeight="1">
      <c r="A169" s="61" t="s">
        <v>209</v>
      </c>
      <c r="B169" s="54" t="s">
        <v>11</v>
      </c>
      <c r="C169" s="54" t="s">
        <v>5</v>
      </c>
      <c r="D169" s="55" t="s">
        <v>7</v>
      </c>
      <c r="E169" s="55" t="s">
        <v>193</v>
      </c>
      <c r="F169" s="55" t="s">
        <v>0</v>
      </c>
      <c r="G169" s="55"/>
      <c r="H169" s="58">
        <f t="shared" ref="H169:J171" si="26">H170</f>
        <v>152165.71</v>
      </c>
      <c r="I169" s="58">
        <f t="shared" si="26"/>
        <v>0</v>
      </c>
      <c r="J169" s="58">
        <f t="shared" si="26"/>
        <v>0</v>
      </c>
    </row>
    <row r="170" spans="1:10" ht="56.25">
      <c r="A170" s="31" t="s">
        <v>62</v>
      </c>
      <c r="B170" s="14" t="s">
        <v>11</v>
      </c>
      <c r="C170" s="14" t="s">
        <v>5</v>
      </c>
      <c r="D170" s="12" t="s">
        <v>7</v>
      </c>
      <c r="E170" s="12" t="s">
        <v>193</v>
      </c>
      <c r="F170" s="12" t="s">
        <v>61</v>
      </c>
      <c r="G170" s="12"/>
      <c r="H170" s="4">
        <f t="shared" si="26"/>
        <v>152165.71</v>
      </c>
      <c r="I170" s="4">
        <f t="shared" si="26"/>
        <v>0</v>
      </c>
      <c r="J170" s="4">
        <f t="shared" si="26"/>
        <v>0</v>
      </c>
    </row>
    <row r="171" spans="1:10" ht="56.25">
      <c r="A171" s="20" t="s">
        <v>64</v>
      </c>
      <c r="B171" s="14" t="s">
        <v>11</v>
      </c>
      <c r="C171" s="14" t="s">
        <v>5</v>
      </c>
      <c r="D171" s="12" t="s">
        <v>7</v>
      </c>
      <c r="E171" s="12" t="s">
        <v>193</v>
      </c>
      <c r="F171" s="12" t="s">
        <v>63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>
      <c r="A172" s="17" t="s">
        <v>202</v>
      </c>
      <c r="B172" s="14" t="s">
        <v>11</v>
      </c>
      <c r="C172" s="14" t="s">
        <v>5</v>
      </c>
      <c r="D172" s="12" t="s">
        <v>7</v>
      </c>
      <c r="E172" s="12" t="s">
        <v>193</v>
      </c>
      <c r="F172" s="12" t="s">
        <v>22</v>
      </c>
      <c r="G172" s="12"/>
      <c r="H172" s="4">
        <f>SUM(H173:H173)</f>
        <v>152165.71</v>
      </c>
      <c r="I172" s="4">
        <f>SUM(I173:I173)</f>
        <v>0</v>
      </c>
      <c r="J172" s="4">
        <f>SUM(J173:J173)</f>
        <v>0</v>
      </c>
    </row>
    <row r="173" spans="1:10">
      <c r="A173" s="17" t="s">
        <v>79</v>
      </c>
      <c r="B173" s="14" t="s">
        <v>11</v>
      </c>
      <c r="C173" s="14" t="s">
        <v>5</v>
      </c>
      <c r="D173" s="12" t="s">
        <v>7</v>
      </c>
      <c r="E173" s="12" t="s">
        <v>193</v>
      </c>
      <c r="F173" s="12" t="s">
        <v>22</v>
      </c>
      <c r="G173" s="12" t="s">
        <v>68</v>
      </c>
      <c r="H173" s="4">
        <v>152165.71</v>
      </c>
      <c r="I173" s="4">
        <v>0</v>
      </c>
      <c r="J173" s="4">
        <v>0</v>
      </c>
    </row>
    <row r="174" spans="1:10">
      <c r="A174" s="46" t="s">
        <v>97</v>
      </c>
      <c r="B174" s="34" t="s">
        <v>11</v>
      </c>
      <c r="C174" s="34" t="s">
        <v>48</v>
      </c>
      <c r="D174" s="37" t="s">
        <v>1</v>
      </c>
      <c r="E174" s="37" t="s">
        <v>49</v>
      </c>
      <c r="F174" s="37" t="s">
        <v>0</v>
      </c>
      <c r="G174" s="37"/>
      <c r="H174" s="38">
        <f t="shared" ref="H174:J179" si="27">H175</f>
        <v>1000</v>
      </c>
      <c r="I174" s="38">
        <f t="shared" si="27"/>
        <v>1000</v>
      </c>
      <c r="J174" s="38">
        <f t="shared" si="27"/>
        <v>1000</v>
      </c>
    </row>
    <row r="175" spans="1:10">
      <c r="A175" s="46" t="s">
        <v>213</v>
      </c>
      <c r="B175" s="34" t="s">
        <v>11</v>
      </c>
      <c r="C175" s="34" t="s">
        <v>48</v>
      </c>
      <c r="D175" s="37" t="s">
        <v>48</v>
      </c>
      <c r="E175" s="37" t="s">
        <v>49</v>
      </c>
      <c r="F175" s="37" t="s">
        <v>0</v>
      </c>
      <c r="G175" s="37"/>
      <c r="H175" s="38">
        <f t="shared" si="27"/>
        <v>1000</v>
      </c>
      <c r="I175" s="38">
        <f t="shared" si="27"/>
        <v>1000</v>
      </c>
      <c r="J175" s="38">
        <f t="shared" si="27"/>
        <v>1000</v>
      </c>
    </row>
    <row r="176" spans="1:10" ht="56.25">
      <c r="A176" s="61" t="s">
        <v>210</v>
      </c>
      <c r="B176" s="54" t="s">
        <v>11</v>
      </c>
      <c r="C176" s="54" t="s">
        <v>96</v>
      </c>
      <c r="D176" s="55" t="s">
        <v>48</v>
      </c>
      <c r="E176" s="55" t="s">
        <v>196</v>
      </c>
      <c r="F176" s="55" t="s">
        <v>0</v>
      </c>
      <c r="G176" s="55"/>
      <c r="H176" s="58">
        <f t="shared" si="27"/>
        <v>1000</v>
      </c>
      <c r="I176" s="58">
        <f t="shared" si="27"/>
        <v>1000</v>
      </c>
      <c r="J176" s="58">
        <f t="shared" si="27"/>
        <v>1000</v>
      </c>
    </row>
    <row r="177" spans="1:10" ht="56.25">
      <c r="A177" s="31" t="s">
        <v>62</v>
      </c>
      <c r="B177" s="14" t="s">
        <v>11</v>
      </c>
      <c r="C177" s="14" t="s">
        <v>96</v>
      </c>
      <c r="D177" s="12" t="s">
        <v>48</v>
      </c>
      <c r="E177" s="12" t="s">
        <v>196</v>
      </c>
      <c r="F177" s="12" t="s">
        <v>61</v>
      </c>
      <c r="G177" s="12"/>
      <c r="H177" s="4">
        <f t="shared" si="27"/>
        <v>1000</v>
      </c>
      <c r="I177" s="4">
        <f t="shared" si="27"/>
        <v>1000</v>
      </c>
      <c r="J177" s="4">
        <f t="shared" si="27"/>
        <v>1000</v>
      </c>
    </row>
    <row r="178" spans="1:10" ht="56.25">
      <c r="A178" s="20" t="s">
        <v>64</v>
      </c>
      <c r="B178" s="14" t="s">
        <v>11</v>
      </c>
      <c r="C178" s="14" t="s">
        <v>96</v>
      </c>
      <c r="D178" s="12" t="s">
        <v>48</v>
      </c>
      <c r="E178" s="12" t="s">
        <v>196</v>
      </c>
      <c r="F178" s="12" t="s">
        <v>63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>
      <c r="A179" s="17" t="s">
        <v>202</v>
      </c>
      <c r="B179" s="14" t="s">
        <v>11</v>
      </c>
      <c r="C179" s="14" t="s">
        <v>96</v>
      </c>
      <c r="D179" s="12" t="s">
        <v>48</v>
      </c>
      <c r="E179" s="12" t="s">
        <v>196</v>
      </c>
      <c r="F179" s="12" t="s">
        <v>22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82</v>
      </c>
      <c r="B180" s="14" t="s">
        <v>11</v>
      </c>
      <c r="C180" s="14" t="s">
        <v>96</v>
      </c>
      <c r="D180" s="12" t="s">
        <v>48</v>
      </c>
      <c r="E180" s="12" t="s">
        <v>196</v>
      </c>
      <c r="F180" s="12" t="s">
        <v>22</v>
      </c>
      <c r="G180" s="12" t="s">
        <v>73</v>
      </c>
      <c r="H180" s="4">
        <v>1000</v>
      </c>
      <c r="I180" s="4">
        <v>1000</v>
      </c>
      <c r="J180" s="4">
        <v>1000</v>
      </c>
    </row>
    <row r="181" spans="1:10">
      <c r="A181" s="32" t="s">
        <v>98</v>
      </c>
      <c r="B181" s="34" t="s">
        <v>11</v>
      </c>
      <c r="C181" s="34" t="s">
        <v>12</v>
      </c>
      <c r="D181" s="6" t="s">
        <v>1</v>
      </c>
      <c r="E181" s="34" t="s">
        <v>49</v>
      </c>
      <c r="F181" s="34" t="s">
        <v>0</v>
      </c>
      <c r="G181" s="34"/>
      <c r="H181" s="38">
        <f>H182</f>
        <v>1740110</v>
      </c>
      <c r="I181" s="38">
        <f>I182</f>
        <v>1192376.72</v>
      </c>
      <c r="J181" s="38">
        <f>J182</f>
        <v>1098516.72</v>
      </c>
    </row>
    <row r="182" spans="1:10">
      <c r="A182" s="32" t="s">
        <v>99</v>
      </c>
      <c r="B182" s="34" t="s">
        <v>11</v>
      </c>
      <c r="C182" s="37" t="s">
        <v>12</v>
      </c>
      <c r="D182" s="6" t="s">
        <v>3</v>
      </c>
      <c r="E182" s="36" t="s">
        <v>49</v>
      </c>
      <c r="F182" s="37" t="s">
        <v>0</v>
      </c>
      <c r="G182" s="37"/>
      <c r="H182" s="38">
        <f>H183+H202+H207</f>
        <v>1740110</v>
      </c>
      <c r="I182" s="38">
        <f>I183+I202+I207</f>
        <v>1192376.72</v>
      </c>
      <c r="J182" s="38">
        <f>J183+J202+J207</f>
        <v>1098516.72</v>
      </c>
    </row>
    <row r="183" spans="1:10" ht="89.25" customHeight="1">
      <c r="A183" s="59" t="s">
        <v>100</v>
      </c>
      <c r="B183" s="54" t="s">
        <v>11</v>
      </c>
      <c r="C183" s="55" t="s">
        <v>12</v>
      </c>
      <c r="D183" s="56" t="s">
        <v>3</v>
      </c>
      <c r="E183" s="57" t="s">
        <v>16</v>
      </c>
      <c r="F183" s="55" t="s">
        <v>0</v>
      </c>
      <c r="G183" s="55"/>
      <c r="H183" s="58">
        <f>H184+H188+H198</f>
        <v>1519000</v>
      </c>
      <c r="I183" s="58">
        <f>I184+I188+I198</f>
        <v>1179876.72</v>
      </c>
      <c r="J183" s="58">
        <f>J184+J188+J198</f>
        <v>1086016.72</v>
      </c>
    </row>
    <row r="184" spans="1:10" ht="112.5">
      <c r="A184" s="47" t="s">
        <v>56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52</v>
      </c>
      <c r="G184" s="12"/>
      <c r="H184" s="4">
        <f>H185</f>
        <v>804000</v>
      </c>
      <c r="I184" s="4">
        <f>I185</f>
        <v>775000</v>
      </c>
      <c r="J184" s="4">
        <f>J185</f>
        <v>775000</v>
      </c>
    </row>
    <row r="185" spans="1:10" ht="37.5">
      <c r="A185" s="48" t="s">
        <v>102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101</v>
      </c>
      <c r="G185" s="12"/>
      <c r="H185" s="4">
        <f>H186+H187</f>
        <v>804000</v>
      </c>
      <c r="I185" s="4">
        <f>I186+I187</f>
        <v>775000</v>
      </c>
      <c r="J185" s="4">
        <f>J186+J187</f>
        <v>775000</v>
      </c>
    </row>
    <row r="186" spans="1:10">
      <c r="A186" s="47" t="s">
        <v>178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26</v>
      </c>
      <c r="G186" s="12"/>
      <c r="H186" s="4">
        <v>616000</v>
      </c>
      <c r="I186" s="4">
        <v>595000</v>
      </c>
      <c r="J186" s="4">
        <v>595000</v>
      </c>
    </row>
    <row r="187" spans="1:10" ht="75">
      <c r="A187" s="47" t="s">
        <v>179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25</v>
      </c>
      <c r="G187" s="12"/>
      <c r="H187" s="4">
        <v>188000</v>
      </c>
      <c r="I187" s="4">
        <v>180000</v>
      </c>
      <c r="J187" s="4">
        <v>180000</v>
      </c>
    </row>
    <row r="188" spans="1:10" ht="56.25">
      <c r="A188" s="31" t="s">
        <v>62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61</v>
      </c>
      <c r="G188" s="12"/>
      <c r="H188" s="4">
        <f t="shared" ref="H188:J188" si="28">H189</f>
        <v>713000</v>
      </c>
      <c r="I188" s="4">
        <f t="shared" si="28"/>
        <v>403876.72</v>
      </c>
      <c r="J188" s="4">
        <f t="shared" si="28"/>
        <v>310016.71999999997</v>
      </c>
    </row>
    <row r="189" spans="1:10" ht="56.25">
      <c r="A189" s="20" t="s">
        <v>64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63</v>
      </c>
      <c r="G189" s="12"/>
      <c r="H189" s="4">
        <f>H190+H197</f>
        <v>713000</v>
      </c>
      <c r="I189" s="4">
        <f>I190+I197</f>
        <v>403876.72</v>
      </c>
      <c r="J189" s="4">
        <f>J190+J197</f>
        <v>310016.71999999997</v>
      </c>
    </row>
    <row r="190" spans="1:10">
      <c r="A190" s="17" t="s">
        <v>202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22</v>
      </c>
      <c r="G190" s="12"/>
      <c r="H190" s="4">
        <f>SUM(H191:H195)</f>
        <v>565973.9</v>
      </c>
      <c r="I190" s="4">
        <f>SUM(I191:I195)</f>
        <v>265876.71999999997</v>
      </c>
      <c r="J190" s="4">
        <f>SUM(J191:J195)</f>
        <v>185016.72</v>
      </c>
    </row>
    <row r="191" spans="1:10">
      <c r="A191" s="17" t="s">
        <v>76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 t="s">
        <v>65</v>
      </c>
      <c r="H191" s="4">
        <v>17000</v>
      </c>
      <c r="I191" s="4">
        <v>10876.72</v>
      </c>
      <c r="J191" s="4">
        <v>0</v>
      </c>
    </row>
    <row r="192" spans="1:10">
      <c r="A192" s="17" t="s">
        <v>77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66</v>
      </c>
      <c r="H192" s="4">
        <v>23000</v>
      </c>
      <c r="I192" s="4">
        <v>0</v>
      </c>
      <c r="J192" s="4">
        <v>0</v>
      </c>
    </row>
    <row r="193" spans="1:10">
      <c r="A193" s="17" t="s">
        <v>79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68</v>
      </c>
      <c r="H193" s="4">
        <v>380973.9</v>
      </c>
      <c r="I193" s="4">
        <v>150000</v>
      </c>
      <c r="J193" s="4">
        <v>50000</v>
      </c>
    </row>
    <row r="194" spans="1:10">
      <c r="A194" s="17" t="s">
        <v>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4" t="s">
        <v>22</v>
      </c>
      <c r="G194" s="12" t="s">
        <v>69</v>
      </c>
      <c r="H194" s="4">
        <v>10000</v>
      </c>
      <c r="I194" s="4">
        <v>5000</v>
      </c>
      <c r="J194" s="4">
        <v>35016.720000000001</v>
      </c>
    </row>
    <row r="195" spans="1:10" ht="37.5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70</v>
      </c>
      <c r="H195" s="4">
        <v>135000</v>
      </c>
      <c r="I195" s="4">
        <v>100000</v>
      </c>
      <c r="J195" s="4">
        <v>100000</v>
      </c>
    </row>
    <row r="196" spans="1:10">
      <c r="A196" s="18" t="s">
        <v>190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189</v>
      </c>
      <c r="G196" s="12"/>
      <c r="H196" s="4">
        <f>H197</f>
        <v>147026.1</v>
      </c>
      <c r="I196" s="4">
        <f>I197</f>
        <v>138000</v>
      </c>
      <c r="J196" s="4">
        <f>J197</f>
        <v>125000</v>
      </c>
    </row>
    <row r="197" spans="1:10">
      <c r="A197" s="17" t="s">
        <v>78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189</v>
      </c>
      <c r="G197" s="12" t="s">
        <v>67</v>
      </c>
      <c r="H197" s="4">
        <v>147026.1</v>
      </c>
      <c r="I197" s="4">
        <v>138000</v>
      </c>
      <c r="J197" s="4">
        <v>125000</v>
      </c>
    </row>
    <row r="198" spans="1:10">
      <c r="A198" s="17" t="s">
        <v>74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71</v>
      </c>
      <c r="G198" s="12"/>
      <c r="H198" s="4">
        <f t="shared" ref="H198:J200" si="29">H199</f>
        <v>2000</v>
      </c>
      <c r="I198" s="4">
        <f t="shared" si="29"/>
        <v>1000</v>
      </c>
      <c r="J198" s="4">
        <f t="shared" si="29"/>
        <v>1000</v>
      </c>
    </row>
    <row r="199" spans="1:10">
      <c r="A199" s="17" t="s">
        <v>75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72</v>
      </c>
      <c r="G199" s="12"/>
      <c r="H199" s="4">
        <f t="shared" si="29"/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24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23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 t="s">
        <v>73</v>
      </c>
      <c r="H201" s="4">
        <v>2000</v>
      </c>
      <c r="I201" s="4">
        <v>1000</v>
      </c>
      <c r="J201" s="4">
        <v>1000</v>
      </c>
    </row>
    <row r="202" spans="1:10" ht="93.75">
      <c r="A202" s="59" t="s">
        <v>211</v>
      </c>
      <c r="B202" s="54" t="s">
        <v>11</v>
      </c>
      <c r="C202" s="55" t="s">
        <v>12</v>
      </c>
      <c r="D202" s="56" t="s">
        <v>3</v>
      </c>
      <c r="E202" s="57" t="s">
        <v>145</v>
      </c>
      <c r="F202" s="55" t="s">
        <v>0</v>
      </c>
      <c r="G202" s="55"/>
      <c r="H202" s="58">
        <f t="shared" ref="H202:J203" si="30">H203</f>
        <v>12500</v>
      </c>
      <c r="I202" s="58">
        <f t="shared" si="30"/>
        <v>12500</v>
      </c>
      <c r="J202" s="58">
        <f t="shared" si="30"/>
        <v>12500</v>
      </c>
    </row>
    <row r="203" spans="1:10" ht="112.5">
      <c r="A203" s="47" t="s">
        <v>56</v>
      </c>
      <c r="B203" s="14" t="s">
        <v>11</v>
      </c>
      <c r="C203" s="12" t="s">
        <v>12</v>
      </c>
      <c r="D203" s="8" t="s">
        <v>3</v>
      </c>
      <c r="E203" s="3" t="s">
        <v>145</v>
      </c>
      <c r="F203" s="12" t="s">
        <v>52</v>
      </c>
      <c r="G203" s="12"/>
      <c r="H203" s="4">
        <f t="shared" si="30"/>
        <v>12500</v>
      </c>
      <c r="I203" s="4">
        <f t="shared" si="30"/>
        <v>12500</v>
      </c>
      <c r="J203" s="4">
        <f t="shared" si="30"/>
        <v>12500</v>
      </c>
    </row>
    <row r="204" spans="1:10" ht="37.5">
      <c r="A204" s="48" t="s">
        <v>102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101</v>
      </c>
      <c r="G204" s="12"/>
      <c r="H204" s="4">
        <f>H205+H206</f>
        <v>12500</v>
      </c>
      <c r="I204" s="4">
        <f>I205+I206</f>
        <v>12500</v>
      </c>
      <c r="J204" s="4">
        <f>J205+J206</f>
        <v>12500</v>
      </c>
    </row>
    <row r="205" spans="1:10">
      <c r="A205" s="47" t="s">
        <v>178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26</v>
      </c>
      <c r="G205" s="12"/>
      <c r="H205" s="4">
        <v>9500</v>
      </c>
      <c r="I205" s="4">
        <v>9500</v>
      </c>
      <c r="J205" s="4">
        <v>9500</v>
      </c>
    </row>
    <row r="206" spans="1:10" ht="75">
      <c r="A206" s="47" t="s">
        <v>179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25</v>
      </c>
      <c r="G206" s="12"/>
      <c r="H206" s="4">
        <v>3000</v>
      </c>
      <c r="I206" s="4">
        <v>3000</v>
      </c>
      <c r="J206" s="4">
        <v>3000</v>
      </c>
    </row>
    <row r="207" spans="1:10" ht="119.25" customHeight="1">
      <c r="A207" s="59" t="s">
        <v>212</v>
      </c>
      <c r="B207" s="54" t="s">
        <v>11</v>
      </c>
      <c r="C207" s="55" t="s">
        <v>12</v>
      </c>
      <c r="D207" s="56" t="s">
        <v>3</v>
      </c>
      <c r="E207" s="57" t="s">
        <v>146</v>
      </c>
      <c r="F207" s="55" t="s">
        <v>0</v>
      </c>
      <c r="G207" s="55"/>
      <c r="H207" s="58">
        <f t="shared" ref="H207:J208" si="31">H208</f>
        <v>208610</v>
      </c>
      <c r="I207" s="58">
        <f t="shared" si="31"/>
        <v>0</v>
      </c>
      <c r="J207" s="58">
        <f t="shared" si="31"/>
        <v>0</v>
      </c>
    </row>
    <row r="208" spans="1:10" ht="112.5">
      <c r="A208" s="47" t="s">
        <v>56</v>
      </c>
      <c r="B208" s="14" t="s">
        <v>11</v>
      </c>
      <c r="C208" s="12" t="s">
        <v>12</v>
      </c>
      <c r="D208" s="8" t="s">
        <v>3</v>
      </c>
      <c r="E208" s="3" t="s">
        <v>146</v>
      </c>
      <c r="F208" s="12" t="s">
        <v>52</v>
      </c>
      <c r="G208" s="12"/>
      <c r="H208" s="4">
        <f t="shared" si="31"/>
        <v>208610</v>
      </c>
      <c r="I208" s="4">
        <f t="shared" si="31"/>
        <v>0</v>
      </c>
      <c r="J208" s="4">
        <f t="shared" si="31"/>
        <v>0</v>
      </c>
    </row>
    <row r="209" spans="1:10" ht="37.5">
      <c r="A209" s="48" t="s">
        <v>102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101</v>
      </c>
      <c r="G209" s="12"/>
      <c r="H209" s="4">
        <f>H210+H211</f>
        <v>208610</v>
      </c>
      <c r="I209" s="4">
        <f>I210+I211</f>
        <v>0</v>
      </c>
      <c r="J209" s="4">
        <f>J210+J211</f>
        <v>0</v>
      </c>
    </row>
    <row r="210" spans="1:10">
      <c r="A210" s="47" t="s">
        <v>178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26</v>
      </c>
      <c r="G210" s="12"/>
      <c r="H210" s="4">
        <v>158000</v>
      </c>
      <c r="I210" s="4">
        <v>0</v>
      </c>
      <c r="J210" s="4">
        <v>0</v>
      </c>
    </row>
    <row r="211" spans="1:10" ht="75">
      <c r="A211" s="47" t="s">
        <v>179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25</v>
      </c>
      <c r="G211" s="12"/>
      <c r="H211" s="4">
        <v>50610</v>
      </c>
      <c r="I211" s="4">
        <v>0</v>
      </c>
      <c r="J211" s="4">
        <v>0</v>
      </c>
    </row>
    <row r="212" spans="1:10">
      <c r="A212" s="49" t="s">
        <v>103</v>
      </c>
      <c r="B212" s="34" t="s">
        <v>11</v>
      </c>
      <c r="C212" s="37" t="s">
        <v>104</v>
      </c>
      <c r="D212" s="6" t="s">
        <v>1</v>
      </c>
      <c r="E212" s="36" t="s">
        <v>49</v>
      </c>
      <c r="F212" s="37" t="s">
        <v>0</v>
      </c>
      <c r="G212" s="37"/>
      <c r="H212" s="38">
        <f>H213</f>
        <v>115020</v>
      </c>
      <c r="I212" s="38">
        <f>I213</f>
        <v>115020</v>
      </c>
      <c r="J212" s="38">
        <f>J213</f>
        <v>115020</v>
      </c>
    </row>
    <row r="213" spans="1:10">
      <c r="A213" s="49" t="s">
        <v>105</v>
      </c>
      <c r="B213" s="34" t="s">
        <v>11</v>
      </c>
      <c r="C213" s="37" t="s">
        <v>9</v>
      </c>
      <c r="D213" s="6" t="s">
        <v>3</v>
      </c>
      <c r="E213" s="36" t="s">
        <v>49</v>
      </c>
      <c r="F213" s="37" t="s">
        <v>0</v>
      </c>
      <c r="G213" s="37"/>
      <c r="H213" s="38">
        <f t="shared" ref="H213:J217" si="32">H214</f>
        <v>115020</v>
      </c>
      <c r="I213" s="38">
        <f t="shared" si="32"/>
        <v>115020</v>
      </c>
      <c r="J213" s="38">
        <f t="shared" si="32"/>
        <v>115020</v>
      </c>
    </row>
    <row r="214" spans="1:10" ht="37.5">
      <c r="A214" s="73" t="s">
        <v>194</v>
      </c>
      <c r="B214" s="54" t="s">
        <v>11</v>
      </c>
      <c r="C214" s="55" t="s">
        <v>9</v>
      </c>
      <c r="D214" s="56" t="s">
        <v>3</v>
      </c>
      <c r="E214" s="57" t="s">
        <v>164</v>
      </c>
      <c r="F214" s="55" t="s">
        <v>0</v>
      </c>
      <c r="G214" s="55"/>
      <c r="H214" s="58">
        <f t="shared" si="32"/>
        <v>115020</v>
      </c>
      <c r="I214" s="58">
        <f t="shared" si="32"/>
        <v>115020</v>
      </c>
      <c r="J214" s="58">
        <f t="shared" si="32"/>
        <v>115020</v>
      </c>
    </row>
    <row r="215" spans="1:10" ht="37.5">
      <c r="A215" s="47" t="s">
        <v>108</v>
      </c>
      <c r="B215" s="14" t="s">
        <v>11</v>
      </c>
      <c r="C215" s="12" t="s">
        <v>9</v>
      </c>
      <c r="D215" s="8" t="s">
        <v>3</v>
      </c>
      <c r="E215" s="3" t="s">
        <v>164</v>
      </c>
      <c r="F215" s="12" t="s">
        <v>106</v>
      </c>
      <c r="G215" s="12"/>
      <c r="H215" s="4">
        <f t="shared" si="32"/>
        <v>115020</v>
      </c>
      <c r="I215" s="4">
        <f t="shared" si="32"/>
        <v>115020</v>
      </c>
      <c r="J215" s="4">
        <f t="shared" si="32"/>
        <v>115020</v>
      </c>
    </row>
    <row r="216" spans="1:10" ht="56.25">
      <c r="A216" s="47" t="s">
        <v>109</v>
      </c>
      <c r="B216" s="14" t="s">
        <v>11</v>
      </c>
      <c r="C216" s="12" t="s">
        <v>9</v>
      </c>
      <c r="D216" s="8" t="s">
        <v>3</v>
      </c>
      <c r="E216" s="3" t="s">
        <v>164</v>
      </c>
      <c r="F216" s="12" t="s">
        <v>107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27</v>
      </c>
      <c r="B217" s="14" t="s">
        <v>11</v>
      </c>
      <c r="C217" s="12" t="s">
        <v>9</v>
      </c>
      <c r="D217" s="8" t="s">
        <v>3</v>
      </c>
      <c r="E217" s="3" t="s">
        <v>164</v>
      </c>
      <c r="F217" s="12" t="s">
        <v>28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177</v>
      </c>
      <c r="B218" s="14" t="s">
        <v>11</v>
      </c>
      <c r="C218" s="12" t="s">
        <v>9</v>
      </c>
      <c r="D218" s="8" t="s">
        <v>3</v>
      </c>
      <c r="E218" s="3" t="s">
        <v>164</v>
      </c>
      <c r="F218" s="12" t="s">
        <v>28</v>
      </c>
      <c r="G218" s="12" t="s">
        <v>176</v>
      </c>
      <c r="H218" s="4">
        <v>115020</v>
      </c>
      <c r="I218" s="4">
        <v>115020</v>
      </c>
      <c r="J218" s="4">
        <v>115020</v>
      </c>
    </row>
    <row r="220" spans="1:10">
      <c r="A220" s="95" t="s">
        <v>41</v>
      </c>
      <c r="B220" s="95"/>
      <c r="C220" s="95"/>
      <c r="D220" s="95"/>
      <c r="E220" s="95"/>
      <c r="F220" s="95"/>
      <c r="G220" s="95"/>
      <c r="H220" s="95"/>
      <c r="I220" s="76"/>
      <c r="J220" s="76"/>
    </row>
    <row r="221" spans="1:10">
      <c r="A221" s="96" t="s">
        <v>47</v>
      </c>
      <c r="B221" s="96"/>
      <c r="C221" s="96"/>
      <c r="D221" s="96"/>
      <c r="E221" s="96"/>
      <c r="F221" s="96"/>
      <c r="G221" s="96"/>
      <c r="H221" s="96"/>
      <c r="I221" s="77"/>
      <c r="J221" s="77"/>
    </row>
    <row r="222" spans="1:10">
      <c r="A222" s="97" t="s">
        <v>33</v>
      </c>
      <c r="B222" s="97"/>
      <c r="C222" s="97"/>
      <c r="D222" s="97"/>
      <c r="E222" s="97"/>
      <c r="F222" s="97"/>
      <c r="G222" s="97"/>
      <c r="H222" s="97"/>
      <c r="I222" s="28"/>
      <c r="J222" s="28"/>
    </row>
    <row r="223" spans="1:10">
      <c r="A223" s="90" t="s">
        <v>42</v>
      </c>
      <c r="B223" s="98" t="s">
        <v>43</v>
      </c>
      <c r="C223" s="99"/>
      <c r="D223" s="99"/>
      <c r="E223" s="99"/>
      <c r="F223" s="99"/>
      <c r="G223" s="100"/>
      <c r="H223" s="98" t="s">
        <v>44</v>
      </c>
      <c r="I223" s="99"/>
      <c r="J223" s="100"/>
    </row>
    <row r="224" spans="1:10" ht="112.5">
      <c r="A224" s="91"/>
      <c r="B224" s="79" t="s">
        <v>45</v>
      </c>
      <c r="C224" s="98" t="s">
        <v>46</v>
      </c>
      <c r="D224" s="99"/>
      <c r="E224" s="99"/>
      <c r="F224" s="99"/>
      <c r="G224" s="100"/>
      <c r="H224" s="79" t="s">
        <v>147</v>
      </c>
      <c r="I224" s="79" t="s">
        <v>148</v>
      </c>
      <c r="J224" s="79" t="s">
        <v>166</v>
      </c>
    </row>
    <row r="225" spans="1:10" ht="37.5">
      <c r="A225" s="50" t="s">
        <v>118</v>
      </c>
      <c r="B225" s="16" t="s">
        <v>0</v>
      </c>
      <c r="C225" s="101" t="s">
        <v>110</v>
      </c>
      <c r="D225" s="102"/>
      <c r="E225" s="102"/>
      <c r="F225" s="102"/>
      <c r="G225" s="103"/>
      <c r="H225" s="26">
        <f>H226</f>
        <v>190000</v>
      </c>
      <c r="I225" s="26">
        <f>I226</f>
        <v>0</v>
      </c>
      <c r="J225" s="26">
        <f>J226</f>
        <v>0</v>
      </c>
    </row>
    <row r="226" spans="1:10" ht="37.5">
      <c r="A226" s="51" t="s">
        <v>119</v>
      </c>
      <c r="B226" s="16" t="s">
        <v>0</v>
      </c>
      <c r="C226" s="101" t="s">
        <v>111</v>
      </c>
      <c r="D226" s="102"/>
      <c r="E226" s="102"/>
      <c r="F226" s="102"/>
      <c r="G226" s="103"/>
      <c r="H226" s="26">
        <f>H227+H232</f>
        <v>190000</v>
      </c>
      <c r="I226" s="26">
        <f>I227+I232</f>
        <v>0</v>
      </c>
      <c r="J226" s="26">
        <f>J227+J232</f>
        <v>0</v>
      </c>
    </row>
    <row r="227" spans="1:10">
      <c r="A227" s="52" t="s">
        <v>120</v>
      </c>
      <c r="B227" s="16" t="s">
        <v>0</v>
      </c>
      <c r="C227" s="104" t="s">
        <v>112</v>
      </c>
      <c r="D227" s="105"/>
      <c r="E227" s="105"/>
      <c r="F227" s="105"/>
      <c r="G227" s="106"/>
      <c r="H227" s="27">
        <f t="shared" ref="H227:J230" si="33">H228</f>
        <v>-5362173.01</v>
      </c>
      <c r="I227" s="27">
        <f t="shared" si="33"/>
        <v>-3676084.88</v>
      </c>
      <c r="J227" s="27">
        <f t="shared" si="33"/>
        <v>-3634284.88</v>
      </c>
    </row>
    <row r="228" spans="1:10" ht="37.5">
      <c r="A228" s="52" t="s">
        <v>121</v>
      </c>
      <c r="B228" s="16" t="s">
        <v>0</v>
      </c>
      <c r="C228" s="104" t="s">
        <v>113</v>
      </c>
      <c r="D228" s="105"/>
      <c r="E228" s="105"/>
      <c r="F228" s="105"/>
      <c r="G228" s="106"/>
      <c r="H228" s="27">
        <f t="shared" si="33"/>
        <v>-5362173.01</v>
      </c>
      <c r="I228" s="27">
        <f t="shared" si="33"/>
        <v>-3676084.88</v>
      </c>
      <c r="J228" s="27">
        <f t="shared" si="33"/>
        <v>-3634284.88</v>
      </c>
    </row>
    <row r="229" spans="1:10" ht="37.5">
      <c r="A229" s="52" t="s">
        <v>122</v>
      </c>
      <c r="B229" s="16" t="s">
        <v>0</v>
      </c>
      <c r="C229" s="104" t="s">
        <v>114</v>
      </c>
      <c r="D229" s="105"/>
      <c r="E229" s="105"/>
      <c r="F229" s="105"/>
      <c r="G229" s="106"/>
      <c r="H229" s="27">
        <f t="shared" si="33"/>
        <v>-5362173.01</v>
      </c>
      <c r="I229" s="27">
        <f t="shared" si="33"/>
        <v>-3676084.88</v>
      </c>
      <c r="J229" s="27">
        <f t="shared" si="33"/>
        <v>-3634284.88</v>
      </c>
    </row>
    <row r="230" spans="1:10" ht="37.5">
      <c r="A230" s="52" t="s">
        <v>128</v>
      </c>
      <c r="B230" s="16" t="s">
        <v>0</v>
      </c>
      <c r="C230" s="104" t="s">
        <v>127</v>
      </c>
      <c r="D230" s="105"/>
      <c r="E230" s="105"/>
      <c r="F230" s="105"/>
      <c r="G230" s="106"/>
      <c r="H230" s="53">
        <f t="shared" si="33"/>
        <v>-5362173.01</v>
      </c>
      <c r="I230" s="53">
        <f t="shared" si="33"/>
        <v>-3676084.88</v>
      </c>
      <c r="J230" s="53">
        <f t="shared" si="33"/>
        <v>-3634284.88</v>
      </c>
    </row>
    <row r="231" spans="1:10" ht="37.5">
      <c r="A231" s="52" t="s">
        <v>129</v>
      </c>
      <c r="B231" s="16" t="s">
        <v>11</v>
      </c>
      <c r="C231" s="104" t="s">
        <v>127</v>
      </c>
      <c r="D231" s="105"/>
      <c r="E231" s="105"/>
      <c r="F231" s="105"/>
      <c r="G231" s="106"/>
      <c r="H231" s="53">
        <v>-5362173.01</v>
      </c>
      <c r="I231" s="53">
        <v>-3676084.88</v>
      </c>
      <c r="J231" s="53">
        <v>-3634284.88</v>
      </c>
    </row>
    <row r="232" spans="1:10">
      <c r="A232" s="52" t="s">
        <v>123</v>
      </c>
      <c r="B232" s="16" t="s">
        <v>0</v>
      </c>
      <c r="C232" s="104" t="s">
        <v>117</v>
      </c>
      <c r="D232" s="105"/>
      <c r="E232" s="105"/>
      <c r="F232" s="105"/>
      <c r="G232" s="106"/>
      <c r="H232" s="27">
        <f t="shared" ref="H232:J235" si="34">H233</f>
        <v>5552173.0099999998</v>
      </c>
      <c r="I232" s="27">
        <f t="shared" si="34"/>
        <v>3676084.88</v>
      </c>
      <c r="J232" s="27">
        <f t="shared" si="34"/>
        <v>3634284.88</v>
      </c>
    </row>
    <row r="233" spans="1:10" ht="37.5">
      <c r="A233" s="52" t="s">
        <v>124</v>
      </c>
      <c r="B233" s="16" t="s">
        <v>0</v>
      </c>
      <c r="C233" s="104" t="s">
        <v>116</v>
      </c>
      <c r="D233" s="105"/>
      <c r="E233" s="105"/>
      <c r="F233" s="105"/>
      <c r="G233" s="106"/>
      <c r="H233" s="27">
        <f t="shared" si="34"/>
        <v>5552173.0099999998</v>
      </c>
      <c r="I233" s="27">
        <f t="shared" si="34"/>
        <v>3676084.88</v>
      </c>
      <c r="J233" s="27">
        <f t="shared" si="34"/>
        <v>3634284.88</v>
      </c>
    </row>
    <row r="234" spans="1:10" ht="37.5">
      <c r="A234" s="52" t="s">
        <v>125</v>
      </c>
      <c r="B234" s="16" t="s">
        <v>0</v>
      </c>
      <c r="C234" s="104" t="s">
        <v>115</v>
      </c>
      <c r="D234" s="105"/>
      <c r="E234" s="105"/>
      <c r="F234" s="105"/>
      <c r="G234" s="106"/>
      <c r="H234" s="27">
        <f t="shared" si="34"/>
        <v>5552173.0099999998</v>
      </c>
      <c r="I234" s="27">
        <f t="shared" si="34"/>
        <v>3676084.88</v>
      </c>
      <c r="J234" s="27">
        <f t="shared" si="34"/>
        <v>3634284.88</v>
      </c>
    </row>
    <row r="235" spans="1:10" ht="37.5">
      <c r="A235" s="52" t="s">
        <v>130</v>
      </c>
      <c r="B235" s="16" t="s">
        <v>0</v>
      </c>
      <c r="C235" s="104" t="s">
        <v>126</v>
      </c>
      <c r="D235" s="105"/>
      <c r="E235" s="105"/>
      <c r="F235" s="105"/>
      <c r="G235" s="106"/>
      <c r="H235" s="53">
        <f t="shared" si="34"/>
        <v>5552173.0099999998</v>
      </c>
      <c r="I235" s="53">
        <f t="shared" si="34"/>
        <v>3676084.88</v>
      </c>
      <c r="J235" s="53">
        <f t="shared" si="34"/>
        <v>3634284.88</v>
      </c>
    </row>
    <row r="236" spans="1:10" ht="37.5">
      <c r="A236" s="52" t="s">
        <v>131</v>
      </c>
      <c r="B236" s="16" t="s">
        <v>11</v>
      </c>
      <c r="C236" s="104" t="s">
        <v>126</v>
      </c>
      <c r="D236" s="105"/>
      <c r="E236" s="105"/>
      <c r="F236" s="105"/>
      <c r="G236" s="106"/>
      <c r="H236" s="53">
        <v>5552173.0099999998</v>
      </c>
      <c r="I236" s="53">
        <v>3676084.88</v>
      </c>
      <c r="J236" s="53">
        <v>3634284.88</v>
      </c>
    </row>
  </sheetData>
  <mergeCells count="29">
    <mergeCell ref="C236:G236"/>
    <mergeCell ref="C231:G231"/>
    <mergeCell ref="C232:G232"/>
    <mergeCell ref="C233:G233"/>
    <mergeCell ref="C234:G234"/>
    <mergeCell ref="C235:G235"/>
    <mergeCell ref="C226:G226"/>
    <mergeCell ref="C227:G227"/>
    <mergeCell ref="C228:G228"/>
    <mergeCell ref="C229:G229"/>
    <mergeCell ref="C230:G230"/>
    <mergeCell ref="A223:A224"/>
    <mergeCell ref="B223:G223"/>
    <mergeCell ref="H223:J223"/>
    <mergeCell ref="C224:G224"/>
    <mergeCell ref="C225:G225"/>
    <mergeCell ref="I6:I7"/>
    <mergeCell ref="J6:J7"/>
    <mergeCell ref="A220:H220"/>
    <mergeCell ref="A221:H221"/>
    <mergeCell ref="A222:H222"/>
    <mergeCell ref="A1:H1"/>
    <mergeCell ref="A2:H2"/>
    <mergeCell ref="A3:H3"/>
    <mergeCell ref="D5:F5"/>
    <mergeCell ref="A6:A7"/>
    <mergeCell ref="B6:F6"/>
    <mergeCell ref="G6:G7"/>
    <mergeCell ref="H6:H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2021-10-14T08:05:45Z</dcterms:modified>
</cp:coreProperties>
</file>