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H151" i="1"/>
  <c r="H125" l="1"/>
  <c r="H108"/>
  <c r="I108"/>
  <c r="H177"/>
  <c r="J133"/>
  <c r="J132" s="1"/>
  <c r="J131" s="1"/>
  <c r="J130" s="1"/>
  <c r="I133"/>
  <c r="I132" s="1"/>
  <c r="I131" s="1"/>
  <c r="I130" s="1"/>
  <c r="H133"/>
  <c r="H132" s="1"/>
  <c r="H131" s="1"/>
  <c r="H130" s="1"/>
  <c r="H200"/>
  <c r="H176" l="1"/>
  <c r="H175" s="1"/>
  <c r="H174" s="1"/>
  <c r="J68"/>
  <c r="J67" s="1"/>
  <c r="J66" s="1"/>
  <c r="J65" s="1"/>
  <c r="I68"/>
  <c r="I67" s="1"/>
  <c r="I66" s="1"/>
  <c r="I65" s="1"/>
  <c r="H68"/>
  <c r="H67" s="1"/>
  <c r="H66" s="1"/>
  <c r="H65" s="1"/>
  <c r="J177"/>
  <c r="J176" s="1"/>
  <c r="J175" s="1"/>
  <c r="J174" s="1"/>
  <c r="I177"/>
  <c r="I176" s="1"/>
  <c r="I175" s="1"/>
  <c r="I174" s="1"/>
  <c r="J108"/>
  <c r="J107" s="1"/>
  <c r="J228"/>
  <c r="J227" s="1"/>
  <c r="J226" s="1"/>
  <c r="J225" s="1"/>
  <c r="J224" s="1"/>
  <c r="J223" s="1"/>
  <c r="I228"/>
  <c r="I227" s="1"/>
  <c r="I226" s="1"/>
  <c r="I225" s="1"/>
  <c r="I224" s="1"/>
  <c r="I223" s="1"/>
  <c r="H228"/>
  <c r="H227" s="1"/>
  <c r="H226" s="1"/>
  <c r="H225" s="1"/>
  <c r="H224" s="1"/>
  <c r="H223" s="1"/>
  <c r="J220"/>
  <c r="J219" s="1"/>
  <c r="J218" s="1"/>
  <c r="I220"/>
  <c r="I219" s="1"/>
  <c r="I218" s="1"/>
  <c r="H220"/>
  <c r="H219" s="1"/>
  <c r="H218" s="1"/>
  <c r="J215"/>
  <c r="J214" s="1"/>
  <c r="J213" s="1"/>
  <c r="I215"/>
  <c r="I214" s="1"/>
  <c r="I213" s="1"/>
  <c r="H215"/>
  <c r="H214" s="1"/>
  <c r="H213" s="1"/>
  <c r="J211"/>
  <c r="J210" s="1"/>
  <c r="J209" s="1"/>
  <c r="I211"/>
  <c r="I210" s="1"/>
  <c r="I209" s="1"/>
  <c r="H211"/>
  <c r="H210" s="1"/>
  <c r="H209" s="1"/>
  <c r="J207"/>
  <c r="I207"/>
  <c r="H207"/>
  <c r="J200"/>
  <c r="J199" s="1"/>
  <c r="J198" s="1"/>
  <c r="I200"/>
  <c r="I199" s="1"/>
  <c r="I198" s="1"/>
  <c r="H199"/>
  <c r="H198" s="1"/>
  <c r="J195"/>
  <c r="J194" s="1"/>
  <c r="I195"/>
  <c r="I194" s="1"/>
  <c r="H195"/>
  <c r="H194" s="1"/>
  <c r="J189"/>
  <c r="J188" s="1"/>
  <c r="J187" s="1"/>
  <c r="J186" s="1"/>
  <c r="J185" s="1"/>
  <c r="J184" s="1"/>
  <c r="I189"/>
  <c r="I188" s="1"/>
  <c r="I187" s="1"/>
  <c r="I186" s="1"/>
  <c r="I185" s="1"/>
  <c r="I184" s="1"/>
  <c r="H189"/>
  <c r="H188" s="1"/>
  <c r="H187" s="1"/>
  <c r="H186" s="1"/>
  <c r="H185" s="1"/>
  <c r="H184" s="1"/>
  <c r="J182"/>
  <c r="J181" s="1"/>
  <c r="J180" s="1"/>
  <c r="J179" s="1"/>
  <c r="I182"/>
  <c r="I181" s="1"/>
  <c r="I180" s="1"/>
  <c r="I179" s="1"/>
  <c r="H182"/>
  <c r="H181" s="1"/>
  <c r="H180" s="1"/>
  <c r="H179" s="1"/>
  <c r="J172"/>
  <c r="J171" s="1"/>
  <c r="J170" s="1"/>
  <c r="J169" s="1"/>
  <c r="I172"/>
  <c r="I171" s="1"/>
  <c r="I170" s="1"/>
  <c r="I169" s="1"/>
  <c r="H172"/>
  <c r="H171" s="1"/>
  <c r="H170" s="1"/>
  <c r="H169" s="1"/>
  <c r="J167"/>
  <c r="I167"/>
  <c r="H167"/>
  <c r="J163"/>
  <c r="I163"/>
  <c r="H163"/>
  <c r="J157"/>
  <c r="J156" s="1"/>
  <c r="J155" s="1"/>
  <c r="J154" s="1"/>
  <c r="I157"/>
  <c r="I156" s="1"/>
  <c r="I155" s="1"/>
  <c r="I154" s="1"/>
  <c r="H157"/>
  <c r="H156" s="1"/>
  <c r="H155" s="1"/>
  <c r="H154" s="1"/>
  <c r="J151"/>
  <c r="J150" s="1"/>
  <c r="J149" s="1"/>
  <c r="J148" s="1"/>
  <c r="I151"/>
  <c r="I150" s="1"/>
  <c r="I149" s="1"/>
  <c r="I148" s="1"/>
  <c r="J144"/>
  <c r="J143" s="1"/>
  <c r="J142" s="1"/>
  <c r="J141" s="1"/>
  <c r="J140" s="1"/>
  <c r="I144"/>
  <c r="I143" s="1"/>
  <c r="I142" s="1"/>
  <c r="I141" s="1"/>
  <c r="I140" s="1"/>
  <c r="H144"/>
  <c r="H143" s="1"/>
  <c r="H142" s="1"/>
  <c r="H141" s="1"/>
  <c r="H140" s="1"/>
  <c r="J138"/>
  <c r="J137" s="1"/>
  <c r="J136" s="1"/>
  <c r="J135" s="1"/>
  <c r="J129" s="1"/>
  <c r="I138"/>
  <c r="I137" s="1"/>
  <c r="I136" s="1"/>
  <c r="I135" s="1"/>
  <c r="I129" s="1"/>
  <c r="H138"/>
  <c r="H137" s="1"/>
  <c r="H136" s="1"/>
  <c r="H135" s="1"/>
  <c r="H129" s="1"/>
  <c r="J125"/>
  <c r="J124" s="1"/>
  <c r="J123" s="1"/>
  <c r="J122" s="1"/>
  <c r="J121" s="1"/>
  <c r="J120" s="1"/>
  <c r="I125"/>
  <c r="I124" s="1"/>
  <c r="I123" s="1"/>
  <c r="I122" s="1"/>
  <c r="I121" s="1"/>
  <c r="I120" s="1"/>
  <c r="H124"/>
  <c r="H123" s="1"/>
  <c r="H122" s="1"/>
  <c r="H121" s="1"/>
  <c r="H120" s="1"/>
  <c r="J117"/>
  <c r="J116" s="1"/>
  <c r="J115" s="1"/>
  <c r="J114" s="1"/>
  <c r="J113" s="1"/>
  <c r="I117"/>
  <c r="I116" s="1"/>
  <c r="I115" s="1"/>
  <c r="I114" s="1"/>
  <c r="I113" s="1"/>
  <c r="H117"/>
  <c r="H116" s="1"/>
  <c r="H115" s="1"/>
  <c r="H114" s="1"/>
  <c r="H113" s="1"/>
  <c r="J111"/>
  <c r="I111"/>
  <c r="H111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62" l="1"/>
  <c r="I161" s="1"/>
  <c r="I160" s="1"/>
  <c r="I159" s="1"/>
  <c r="I107"/>
  <c r="I106" s="1"/>
  <c r="I105" s="1"/>
  <c r="I54" s="1"/>
  <c r="J26"/>
  <c r="J25" s="1"/>
  <c r="H107"/>
  <c r="H106" s="1"/>
  <c r="H105" s="1"/>
  <c r="H54" s="1"/>
  <c r="J162"/>
  <c r="J161" s="1"/>
  <c r="J160" s="1"/>
  <c r="J159" s="1"/>
  <c r="J106"/>
  <c r="J105" s="1"/>
  <c r="J54" s="1"/>
  <c r="H162"/>
  <c r="H161" s="1"/>
  <c r="H160" s="1"/>
  <c r="H159" s="1"/>
  <c r="I49"/>
  <c r="I50"/>
  <c r="H49"/>
  <c r="H50"/>
  <c r="H193"/>
  <c r="H192" s="1"/>
  <c r="H191" s="1"/>
  <c r="J128"/>
  <c r="I147"/>
  <c r="H26"/>
  <c r="H25" s="1"/>
  <c r="H128"/>
  <c r="J193"/>
  <c r="J192" s="1"/>
  <c r="J191" s="1"/>
  <c r="I26"/>
  <c r="I25" s="1"/>
  <c r="I128"/>
  <c r="J147"/>
  <c r="I193"/>
  <c r="I192" s="1"/>
  <c r="I191" s="1"/>
  <c r="J49"/>
  <c r="I146" l="1"/>
  <c r="J146"/>
  <c r="J18"/>
  <c r="H18"/>
  <c r="I18"/>
  <c r="I17" l="1"/>
  <c r="J17"/>
  <c r="J247"/>
  <c r="J246" s="1"/>
  <c r="J245" s="1"/>
  <c r="J244" s="1"/>
  <c r="I247"/>
  <c r="I246" s="1"/>
  <c r="I245" s="1"/>
  <c r="I244" s="1"/>
  <c r="H247"/>
  <c r="H246" s="1"/>
  <c r="H245" s="1"/>
  <c r="H244" s="1"/>
  <c r="J242"/>
  <c r="J241" s="1"/>
  <c r="J240" s="1"/>
  <c r="J239" s="1"/>
  <c r="I242"/>
  <c r="I241" s="1"/>
  <c r="I240" s="1"/>
  <c r="I239" s="1"/>
  <c r="H242"/>
  <c r="H241" s="1"/>
  <c r="H240" s="1"/>
  <c r="H239" s="1"/>
  <c r="J238" l="1"/>
  <c r="J237" s="1"/>
  <c r="H238"/>
  <c r="H237" s="1"/>
  <c r="I238"/>
  <c r="I237" s="1"/>
  <c r="H150"/>
  <c r="H149" s="1"/>
  <c r="H148" s="1"/>
  <c r="H147" s="1"/>
  <c r="H146" s="1"/>
  <c r="H17" s="1"/>
</calcChain>
</file>

<file path=xl/sharedStrings.xml><?xml version="1.0" encoding="utf-8"?>
<sst xmlns="http://schemas.openxmlformats.org/spreadsheetml/2006/main" count="1226" uniqueCount="221">
  <si>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</si>
  <si>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</si>
  <si>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</si>
  <si>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</si>
  <si>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</si>
  <si>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</si>
  <si>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</si>
  <si>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</si>
  <si>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</si>
  <si>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</si>
  <si>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</si>
  <si>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</si>
  <si>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</si>
  <si>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</si>
  <si>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</si>
  <si>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</si>
  <si>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</si>
  <si>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</si>
  <si>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</si>
  <si>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</si>
  <si>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</si>
  <si>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</si>
  <si>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</si>
  <si>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</si>
  <si>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</si>
  <si>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</si>
  <si>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</si>
  <si>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</si>
  <si>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</si>
  <si>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</si>
  <si>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</si>
  <si>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</si>
  <si>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</si>
  <si>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</si>
  <si>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</si>
  <si>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</si>
  <si>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</si>
  <si>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</si>
  <si>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</si>
  <si>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</si>
  <si>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</si>
  <si>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</si>
  <si>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</si>
  <si>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</si>
  <si>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</si>
  <si>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</si>
  <si>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</si>
  <si>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</si>
  <si>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</si>
  <si>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</si>
  <si>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</si>
  <si>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</si>
  <si>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</si>
  <si>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</si>
  <si>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</si>
  <si>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</si>
  <si>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</si>
  <si>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</si>
  <si>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</si>
  <si>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</si>
  <si>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</si>
  <si>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</si>
  <si>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</si>
  <si>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</si>
  <si>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</si>
  <si>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</si>
  <si>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</si>
  <si>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</si>
  <si>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</si>
  <si>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</si>
  <si>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</si>
  <si>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</si>
  <si>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</si>
  <si>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</si>
  <si>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</si>
  <si>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</si>
  <si>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</si>
  <si>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</si>
  <si>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</si>
  <si>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</si>
  <si>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</si>
  <si>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</si>
  <si>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</si>
  <si>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</si>
  <si>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</si>
  <si>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</si>
  <si>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</si>
  <si>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</si>
  <si>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</si>
  <si>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</si>
  <si>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</si>
  <si>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</si>
  <si>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</si>
  <si>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</si>
  <si>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</si>
  <si>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</si>
  <si>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</si>
  <si>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</si>
  <si>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</si>
  <si>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</si>
  <si>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</si>
  <si>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</si>
  <si>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</si>
  <si>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</si>
  <si>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</si>
  <si>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</si>
  <si>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</si>
  <si>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</si>
  <si>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</si>
  <si>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</si>
  <si>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</si>
  <si>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</si>
  <si>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</si>
  <si>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</si>
  <si>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</si>
  <si>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</si>
  <si>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</si>
  <si>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</si>
  <si>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</si>
  <si>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</si>
  <si>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</si>
  <si>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</si>
  <si>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</si>
  <si>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</si>
  <si>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</si>
  <si>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</si>
  <si>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</si>
  <si>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</si>
  <si>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</si>
  <si>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</si>
  <si>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</si>
  <si>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</si>
  <si>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</si>
  <si>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</si>
  <si>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</si>
  <si>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</si>
  <si>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</si>
  <si>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</si>
  <si>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</si>
  <si>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</si>
  <si>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</si>
  <si>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</si>
  <si>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</si>
  <si>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</si>
  <si>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</si>
  <si>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</si>
  <si>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</si>
  <si>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</si>
  <si>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</si>
  <si>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</si>
  <si>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</si>
  <si>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</si>
  <si>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</si>
  <si>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</si>
  <si>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</si>
  <si>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</si>
  <si>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</si>
  <si>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</si>
  <si>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</si>
  <si>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</si>
  <si>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</si>
  <si>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</si>
  <si>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</si>
  <si>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</si>
  <si>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</si>
  <si>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</si>
  <si>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</si>
  <si>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</si>
  <si>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</si>
  <si>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</si>
  <si>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</si>
  <si>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</si>
  <si>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</si>
  <si>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</si>
  <si>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</si>
  <si>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</si>
  <si>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</si>
  <si>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</si>
  <si>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</si>
  <si>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</si>
  <si>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</si>
  <si>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</si>
  <si>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</si>
  <si>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</si>
  <si>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</si>
  <si>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</si>
  <si>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</si>
  <si>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</si>
  <si>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</si>
  <si>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</si>
  <si>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</si>
  <si>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</si>
  <si>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</si>
  <si>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</si>
  <si>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</si>
  <si>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</si>
  <si>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</si>
  <si>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</si>
  <si>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</si>
  <si>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</si>
  <si>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</si>
  <si>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</si>
  <si>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</si>
  <si>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</si>
  <si>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</si>
  <si>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</si>
  <si>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</si>
  <si>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</si>
  <si>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</si>
  <si>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</si>
  <si>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</si>
  <si>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</si>
  <si>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</si>
  <si>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</si>
  <si>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</si>
  <si>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</si>
  <si>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</si>
  <si>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</si>
  <si>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</si>
  <si>
    <t>Защита населения и территории от чрезвычайных ситуаций природного и техногенного характера, пожарная безопасность</t>
  </si>
  <si>
    <t>К346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</si>
</sst>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tabSelected="1" topLeftCell="A195" zoomScale="70" zoomScaleNormal="70" workbookViewId="0">
      <selection activeCell="H201" sqref="H201:H206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9" t="s">
        <v>51</v>
      </c>
      <c r="D1" s="109"/>
      <c r="E1" s="109"/>
      <c r="F1" s="109"/>
      <c r="G1" s="109"/>
      <c r="H1" s="109"/>
      <c r="I1" s="109"/>
      <c r="J1" s="109"/>
    </row>
    <row r="2" spans="1:10">
      <c r="C2" s="109"/>
      <c r="D2" s="109"/>
      <c r="E2" s="109"/>
      <c r="F2" s="109"/>
      <c r="G2" s="109"/>
      <c r="H2" s="109"/>
      <c r="I2" s="109"/>
      <c r="J2" s="109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ht="166.5" customHeight="1">
      <c r="C4" s="109"/>
      <c r="D4" s="109"/>
      <c r="E4" s="109"/>
      <c r="F4" s="109"/>
      <c r="G4" s="109"/>
      <c r="H4" s="109"/>
      <c r="I4" s="109"/>
      <c r="J4" s="109"/>
    </row>
    <row r="6" spans="1:10">
      <c r="A6" s="28"/>
      <c r="B6" s="28"/>
      <c r="C6" s="28"/>
      <c r="D6" s="28"/>
      <c r="E6" s="28"/>
      <c r="F6" s="28"/>
      <c r="G6" s="28"/>
      <c r="H6" s="110" t="s">
        <v>31</v>
      </c>
      <c r="I6" s="110"/>
      <c r="J6" s="110"/>
    </row>
    <row r="7" spans="1:10">
      <c r="A7" s="28"/>
      <c r="B7" s="28"/>
      <c r="C7" s="28"/>
      <c r="D7" s="28"/>
      <c r="E7" s="28"/>
      <c r="F7" s="28"/>
      <c r="G7" s="28"/>
      <c r="H7" s="110" t="s">
        <v>32</v>
      </c>
      <c r="I7" s="110"/>
      <c r="J7" s="110"/>
    </row>
    <row r="8" spans="1:10">
      <c r="A8" s="28"/>
      <c r="B8" s="28"/>
      <c r="C8" s="28"/>
      <c r="D8" s="28"/>
      <c r="E8" s="28"/>
      <c r="F8" s="28"/>
      <c r="G8" s="28"/>
      <c r="H8" s="110" t="s">
        <v>33</v>
      </c>
      <c r="I8" s="110"/>
      <c r="J8" s="110"/>
    </row>
    <row r="9" spans="1:10">
      <c r="A9" s="29"/>
      <c r="B9" s="29"/>
      <c r="C9" s="29"/>
      <c r="D9" s="29"/>
      <c r="E9" s="29"/>
      <c r="F9" s="29"/>
      <c r="G9" s="29"/>
      <c r="H9" s="111" t="s">
        <v>212</v>
      </c>
      <c r="I9" s="111"/>
      <c r="J9" s="111"/>
    </row>
    <row r="10" spans="1:10">
      <c r="A10" s="106" t="s">
        <v>34</v>
      </c>
      <c r="B10" s="106"/>
      <c r="C10" s="106"/>
      <c r="D10" s="106"/>
      <c r="E10" s="106"/>
      <c r="F10" s="106"/>
      <c r="G10" s="106"/>
      <c r="H10" s="106"/>
      <c r="I10" s="76"/>
      <c r="J10" s="76"/>
    </row>
    <row r="11" spans="1:10">
      <c r="A11" s="106" t="s">
        <v>172</v>
      </c>
      <c r="B11" s="106"/>
      <c r="C11" s="106"/>
      <c r="D11" s="106"/>
      <c r="E11" s="106"/>
      <c r="F11" s="106"/>
      <c r="G11" s="106"/>
      <c r="H11" s="106"/>
      <c r="I11" s="76"/>
      <c r="J11" s="76"/>
    </row>
    <row r="12" spans="1:10">
      <c r="A12" s="106" t="s">
        <v>213</v>
      </c>
      <c r="B12" s="106"/>
      <c r="C12" s="106"/>
      <c r="D12" s="106"/>
      <c r="E12" s="106"/>
      <c r="F12" s="106"/>
      <c r="G12" s="106"/>
      <c r="H12" s="106"/>
      <c r="I12" s="76"/>
      <c r="J12" s="76"/>
    </row>
    <row r="13" spans="1:10">
      <c r="A13" s="88">
        <v>45200</v>
      </c>
      <c r="B13" s="21"/>
      <c r="C13" s="21"/>
      <c r="D13" s="107" t="s">
        <v>35</v>
      </c>
      <c r="E13" s="107"/>
      <c r="F13" s="107"/>
      <c r="G13" s="21"/>
      <c r="H13" s="77" t="s">
        <v>36</v>
      </c>
      <c r="I13" s="77"/>
      <c r="J13" s="77"/>
    </row>
    <row r="14" spans="1:10" ht="18.75" customHeight="1">
      <c r="A14" s="96" t="s">
        <v>45</v>
      </c>
      <c r="B14" s="108" t="s">
        <v>37</v>
      </c>
      <c r="C14" s="108"/>
      <c r="D14" s="108"/>
      <c r="E14" s="108"/>
      <c r="F14" s="108"/>
      <c r="G14" s="101" t="s">
        <v>38</v>
      </c>
      <c r="H14" s="101" t="s">
        <v>214</v>
      </c>
      <c r="I14" s="101" t="s">
        <v>192</v>
      </c>
      <c r="J14" s="101" t="s">
        <v>215</v>
      </c>
    </row>
    <row r="15" spans="1:10" ht="150">
      <c r="A15" s="97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2"/>
      <c r="H15" s="102"/>
      <c r="I15" s="102"/>
      <c r="J15" s="102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H18+H113+H120+H128+H146+H184+H191+H223</f>
        <v>5749209.5</v>
      </c>
      <c r="I17" s="5">
        <f>I18+I113+I120+I128+I146+I184+I191+I223</f>
        <v>3851085.55</v>
      </c>
      <c r="J17" s="5">
        <f>J18+J113+J120+J128+J146+J184+J191+J223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2251575.0300000003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139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139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139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139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139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1164000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1164000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193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177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178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52000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52000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52000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52000</v>
      </c>
      <c r="I43" s="4">
        <v>500</v>
      </c>
      <c r="J43" s="4">
        <v>500</v>
      </c>
    </row>
    <row r="44" spans="1:10" ht="75">
      <c r="A44" s="33" t="s">
        <v>210</v>
      </c>
      <c r="B44" s="34">
        <v>805</v>
      </c>
      <c r="C44" s="38" t="s">
        <v>3</v>
      </c>
      <c r="D44" s="6" t="s">
        <v>164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194</v>
      </c>
      <c r="B45" s="62">
        <v>805</v>
      </c>
      <c r="C45" s="56" t="s">
        <v>3</v>
      </c>
      <c r="D45" s="57" t="s">
        <v>164</v>
      </c>
      <c r="E45" s="58" t="s">
        <v>171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165</v>
      </c>
      <c r="B46" s="13">
        <v>805</v>
      </c>
      <c r="C46" s="12" t="s">
        <v>3</v>
      </c>
      <c r="D46" s="8" t="s">
        <v>164</v>
      </c>
      <c r="E46" s="3" t="s">
        <v>171</v>
      </c>
      <c r="F46" s="12" t="s">
        <v>166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167</v>
      </c>
      <c r="B47" s="13">
        <v>805</v>
      </c>
      <c r="C47" s="12" t="s">
        <v>3</v>
      </c>
      <c r="D47" s="8" t="s">
        <v>164</v>
      </c>
      <c r="E47" s="3" t="s">
        <v>171</v>
      </c>
      <c r="F47" s="12" t="s">
        <v>168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169</v>
      </c>
      <c r="B48" s="13">
        <v>805</v>
      </c>
      <c r="C48" s="12" t="s">
        <v>3</v>
      </c>
      <c r="D48" s="8" t="s">
        <v>164</v>
      </c>
      <c r="E48" s="3" t="s">
        <v>171</v>
      </c>
      <c r="F48" s="12" t="s">
        <v>168</v>
      </c>
      <c r="G48" s="12" t="s">
        <v>170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93</v>
      </c>
      <c r="B50" s="62">
        <v>805</v>
      </c>
      <c r="C50" s="55" t="s">
        <v>3</v>
      </c>
      <c r="D50" s="63">
        <v>11</v>
      </c>
      <c r="E50" s="58" t="s">
        <v>191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191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191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191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92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286200.03000000009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141</v>
      </c>
      <c r="B55" s="62">
        <v>805</v>
      </c>
      <c r="C55" s="55" t="s">
        <v>3</v>
      </c>
      <c r="D55" s="63">
        <v>13</v>
      </c>
      <c r="E55" s="58" t="s">
        <v>140</v>
      </c>
      <c r="F55" s="56" t="s">
        <v>0</v>
      </c>
      <c r="G55" s="56"/>
      <c r="H55" s="59">
        <f>H56</f>
        <v>42000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140</v>
      </c>
      <c r="F56" s="12" t="s">
        <v>65</v>
      </c>
      <c r="G56" s="12"/>
      <c r="H56" s="4">
        <f t="shared" si="5"/>
        <v>42000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140</v>
      </c>
      <c r="F57" s="12" t="s">
        <v>67</v>
      </c>
      <c r="G57" s="12"/>
      <c r="H57" s="4">
        <f t="shared" si="5"/>
        <v>42000</v>
      </c>
      <c r="I57" s="4">
        <f t="shared" si="5"/>
        <v>15000</v>
      </c>
      <c r="J57" s="4">
        <f t="shared" si="5"/>
        <v>6500</v>
      </c>
    </row>
    <row r="58" spans="1:10">
      <c r="A58" s="17" t="s">
        <v>193</v>
      </c>
      <c r="B58" s="13">
        <v>805</v>
      </c>
      <c r="C58" s="14" t="s">
        <v>3</v>
      </c>
      <c r="D58" s="15">
        <v>13</v>
      </c>
      <c r="E58" s="3" t="s">
        <v>140</v>
      </c>
      <c r="F58" s="12" t="s">
        <v>22</v>
      </c>
      <c r="G58" s="12"/>
      <c r="H58" s="4">
        <f t="shared" si="5"/>
        <v>42000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140</v>
      </c>
      <c r="F59" s="12" t="s">
        <v>22</v>
      </c>
      <c r="G59" s="12" t="s">
        <v>73</v>
      </c>
      <c r="H59" s="4">
        <v>42000</v>
      </c>
      <c r="I59" s="4">
        <v>15000</v>
      </c>
      <c r="J59" s="4">
        <v>6500</v>
      </c>
    </row>
    <row r="60" spans="1:10" ht="37.5">
      <c r="A60" s="61" t="s">
        <v>143</v>
      </c>
      <c r="B60" s="62">
        <v>805</v>
      </c>
      <c r="C60" s="55" t="s">
        <v>3</v>
      </c>
      <c r="D60" s="63">
        <v>13</v>
      </c>
      <c r="E60" s="58" t="s">
        <v>142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142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142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193</v>
      </c>
      <c r="B63" s="13">
        <v>805</v>
      </c>
      <c r="C63" s="14" t="s">
        <v>3</v>
      </c>
      <c r="D63" s="15">
        <v>13</v>
      </c>
      <c r="E63" s="3" t="s">
        <v>142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142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205</v>
      </c>
      <c r="B65" s="62">
        <v>805</v>
      </c>
      <c r="C65" s="55" t="s">
        <v>3</v>
      </c>
      <c r="D65" s="63">
        <v>13</v>
      </c>
      <c r="E65" s="58" t="s">
        <v>206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206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206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193</v>
      </c>
      <c r="B68" s="13">
        <v>805</v>
      </c>
      <c r="C68" s="14" t="s">
        <v>3</v>
      </c>
      <c r="D68" s="15">
        <v>13</v>
      </c>
      <c r="E68" s="3" t="s">
        <v>206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206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149</v>
      </c>
      <c r="B70" s="62">
        <v>805</v>
      </c>
      <c r="C70" s="55" t="s">
        <v>3</v>
      </c>
      <c r="D70" s="63">
        <v>13</v>
      </c>
      <c r="E70" s="58" t="s">
        <v>150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150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150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193</v>
      </c>
      <c r="B73" s="13">
        <v>805</v>
      </c>
      <c r="C73" s="14" t="s">
        <v>3</v>
      </c>
      <c r="D73" s="15">
        <v>13</v>
      </c>
      <c r="E73" s="3" t="s">
        <v>150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150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151</v>
      </c>
      <c r="B75" s="62">
        <v>805</v>
      </c>
      <c r="C75" s="55" t="s">
        <v>3</v>
      </c>
      <c r="D75" s="63">
        <v>13</v>
      </c>
      <c r="E75" s="58" t="s">
        <v>152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152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152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193</v>
      </c>
      <c r="B78" s="13">
        <v>805</v>
      </c>
      <c r="C78" s="14" t="s">
        <v>3</v>
      </c>
      <c r="D78" s="15">
        <v>13</v>
      </c>
      <c r="E78" s="3" t="s">
        <v>152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152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154</v>
      </c>
      <c r="B80" s="62">
        <v>805</v>
      </c>
      <c r="C80" s="55" t="s">
        <v>3</v>
      </c>
      <c r="D80" s="63">
        <v>13</v>
      </c>
      <c r="E80" s="58" t="s">
        <v>153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153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153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193</v>
      </c>
      <c r="B83" s="13">
        <v>805</v>
      </c>
      <c r="C83" s="14" t="s">
        <v>3</v>
      </c>
      <c r="D83" s="15">
        <v>13</v>
      </c>
      <c r="E83" s="3" t="s">
        <v>153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153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156</v>
      </c>
      <c r="B85" s="62">
        <v>805</v>
      </c>
      <c r="C85" s="55" t="s">
        <v>3</v>
      </c>
      <c r="D85" s="63">
        <v>13</v>
      </c>
      <c r="E85" s="58" t="s">
        <v>155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155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155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193</v>
      </c>
      <c r="B88" s="13">
        <v>805</v>
      </c>
      <c r="C88" s="14" t="s">
        <v>3</v>
      </c>
      <c r="D88" s="15">
        <v>13</v>
      </c>
      <c r="E88" s="3" t="s">
        <v>155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155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158</v>
      </c>
      <c r="B90" s="62">
        <v>805</v>
      </c>
      <c r="C90" s="55" t="s">
        <v>3</v>
      </c>
      <c r="D90" s="63">
        <v>13</v>
      </c>
      <c r="E90" s="58" t="s">
        <v>157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157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157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193</v>
      </c>
      <c r="B93" s="13">
        <v>805</v>
      </c>
      <c r="C93" s="14" t="s">
        <v>3</v>
      </c>
      <c r="D93" s="15">
        <v>13</v>
      </c>
      <c r="E93" s="3" t="s">
        <v>157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157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160</v>
      </c>
      <c r="B95" s="62">
        <v>805</v>
      </c>
      <c r="C95" s="55" t="s">
        <v>3</v>
      </c>
      <c r="D95" s="63">
        <v>13</v>
      </c>
      <c r="E95" s="58" t="s">
        <v>159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159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159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193</v>
      </c>
      <c r="B98" s="13">
        <v>805</v>
      </c>
      <c r="C98" s="14" t="s">
        <v>3</v>
      </c>
      <c r="D98" s="15">
        <v>13</v>
      </c>
      <c r="E98" s="3" t="s">
        <v>159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159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162</v>
      </c>
      <c r="B100" s="62">
        <v>805</v>
      </c>
      <c r="C100" s="55" t="s">
        <v>3</v>
      </c>
      <c r="D100" s="63">
        <v>13</v>
      </c>
      <c r="E100" s="58" t="s">
        <v>161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161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161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193</v>
      </c>
      <c r="B103" s="13">
        <v>805</v>
      </c>
      <c r="C103" s="14" t="s">
        <v>3</v>
      </c>
      <c r="D103" s="15">
        <v>13</v>
      </c>
      <c r="E103" s="3" t="s">
        <v>161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161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145</v>
      </c>
      <c r="B105" s="62">
        <v>805</v>
      </c>
      <c r="C105" s="55" t="s">
        <v>3</v>
      </c>
      <c r="D105" s="63">
        <v>13</v>
      </c>
      <c r="E105" s="58" t="s">
        <v>144</v>
      </c>
      <c r="F105" s="56" t="s">
        <v>0</v>
      </c>
      <c r="G105" s="56"/>
      <c r="H105" s="59">
        <f t="shared" ref="H105:J106" si="15">H106</f>
        <v>117932.23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144</v>
      </c>
      <c r="F106" s="12" t="s">
        <v>65</v>
      </c>
      <c r="G106" s="12"/>
      <c r="H106" s="4">
        <f t="shared" si="15"/>
        <v>117932.23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144</v>
      </c>
      <c r="F107" s="12" t="s">
        <v>67</v>
      </c>
      <c r="G107" s="12"/>
      <c r="H107" s="4">
        <f>H108+H111</f>
        <v>117932.23</v>
      </c>
      <c r="I107" s="4">
        <f>I108+I111</f>
        <v>31767.5</v>
      </c>
      <c r="J107" s="4">
        <f>J108+J112</f>
        <v>28645</v>
      </c>
    </row>
    <row r="108" spans="1:10">
      <c r="A108" s="17" t="s">
        <v>193</v>
      </c>
      <c r="B108" s="13">
        <v>805</v>
      </c>
      <c r="C108" s="14" t="s">
        <v>3</v>
      </c>
      <c r="D108" s="15">
        <v>13</v>
      </c>
      <c r="E108" s="3" t="s">
        <v>144</v>
      </c>
      <c r="F108" s="12" t="s">
        <v>22</v>
      </c>
      <c r="G108" s="12"/>
      <c r="H108" s="4">
        <f>SUM(H109:H110)</f>
        <v>55932.229999999996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144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144</v>
      </c>
      <c r="F110" s="12" t="s">
        <v>22</v>
      </c>
      <c r="G110" s="12" t="s">
        <v>73</v>
      </c>
      <c r="H110" s="4">
        <v>25000</v>
      </c>
      <c r="I110" s="4">
        <v>0</v>
      </c>
      <c r="J110" s="4">
        <v>0</v>
      </c>
    </row>
    <row r="111" spans="1:10">
      <c r="A111" s="17" t="s">
        <v>184</v>
      </c>
      <c r="B111" s="13">
        <v>805</v>
      </c>
      <c r="C111" s="14" t="s">
        <v>3</v>
      </c>
      <c r="D111" s="15">
        <v>13</v>
      </c>
      <c r="E111" s="3" t="s">
        <v>144</v>
      </c>
      <c r="F111" s="12" t="s">
        <v>183</v>
      </c>
      <c r="G111" s="12"/>
      <c r="H111" s="4">
        <f>H112</f>
        <v>62000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144</v>
      </c>
      <c r="F112" s="12" t="s">
        <v>183</v>
      </c>
      <c r="G112" s="12" t="s">
        <v>71</v>
      </c>
      <c r="H112" s="4">
        <v>62000</v>
      </c>
      <c r="I112" s="4">
        <v>25000</v>
      </c>
      <c r="J112" s="4">
        <v>23000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115400</v>
      </c>
      <c r="I113" s="39">
        <f t="shared" si="16"/>
        <v>120600</v>
      </c>
      <c r="J113" s="39">
        <f t="shared" si="16"/>
        <v>124800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115400</v>
      </c>
      <c r="I114" s="39">
        <f t="shared" si="16"/>
        <v>120600</v>
      </c>
      <c r="J114" s="39">
        <f t="shared" si="16"/>
        <v>124800</v>
      </c>
    </row>
    <row r="115" spans="1:10" ht="56.25">
      <c r="A115" s="61" t="s">
        <v>207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115400</v>
      </c>
      <c r="I115" s="59">
        <f t="shared" si="16"/>
        <v>120600</v>
      </c>
      <c r="J115" s="59">
        <f t="shared" si="16"/>
        <v>124800</v>
      </c>
    </row>
    <row r="116" spans="1:10" ht="120.75" customHeight="1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115400</v>
      </c>
      <c r="I116" s="4">
        <f t="shared" si="16"/>
        <v>120600</v>
      </c>
      <c r="J116" s="4">
        <f t="shared" si="16"/>
        <v>124800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115400</v>
      </c>
      <c r="I117" s="4">
        <f>I118+I119</f>
        <v>120600</v>
      </c>
      <c r="J117" s="4">
        <f>J118+J119</f>
        <v>124800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88600</v>
      </c>
      <c r="I118" s="4">
        <v>92600</v>
      </c>
      <c r="J118" s="4">
        <v>95500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26800</v>
      </c>
      <c r="I119" s="4">
        <v>28000</v>
      </c>
      <c r="J119" s="4">
        <v>29300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50000</v>
      </c>
      <c r="I120" s="39">
        <f t="shared" si="17"/>
        <v>15000</v>
      </c>
      <c r="J120" s="39">
        <f t="shared" si="17"/>
        <v>15000</v>
      </c>
    </row>
    <row r="121" spans="1:10" ht="75">
      <c r="A121" s="47" t="s">
        <v>219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50000</v>
      </c>
      <c r="I121" s="39">
        <f t="shared" si="17"/>
        <v>15000</v>
      </c>
      <c r="J121" s="39">
        <f t="shared" si="17"/>
        <v>15000</v>
      </c>
    </row>
    <row r="122" spans="1:10" ht="37.5">
      <c r="A122" s="61" t="s">
        <v>195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50000</v>
      </c>
      <c r="I122" s="59">
        <f t="shared" si="17"/>
        <v>15000</v>
      </c>
      <c r="J122" s="59">
        <f t="shared" si="17"/>
        <v>15000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193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>SUM(H126:H127)</f>
        <v>50000</v>
      </c>
      <c r="I125" s="4">
        <f t="shared" si="17"/>
        <v>15000</v>
      </c>
      <c r="J125" s="4">
        <f t="shared" si="17"/>
        <v>15000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46750</v>
      </c>
      <c r="I126" s="4">
        <v>15000</v>
      </c>
      <c r="J126" s="4">
        <v>15000</v>
      </c>
    </row>
    <row r="127" spans="1:10">
      <c r="A127" s="17" t="s">
        <v>83</v>
      </c>
      <c r="B127" s="13">
        <v>805</v>
      </c>
      <c r="C127" s="14" t="s">
        <v>7</v>
      </c>
      <c r="D127" s="12" t="s">
        <v>9</v>
      </c>
      <c r="E127" s="12" t="s">
        <v>14</v>
      </c>
      <c r="F127" s="12" t="s">
        <v>22</v>
      </c>
      <c r="G127" s="12" t="s">
        <v>220</v>
      </c>
      <c r="H127" s="4">
        <v>3250</v>
      </c>
      <c r="I127" s="4">
        <v>0</v>
      </c>
      <c r="J127" s="4">
        <v>0</v>
      </c>
    </row>
    <row r="128" spans="1:10">
      <c r="A128" s="47" t="s">
        <v>136</v>
      </c>
      <c r="B128" s="35" t="s">
        <v>11</v>
      </c>
      <c r="C128" s="35" t="s">
        <v>4</v>
      </c>
      <c r="D128" s="38" t="s">
        <v>1</v>
      </c>
      <c r="E128" s="37" t="s">
        <v>53</v>
      </c>
      <c r="F128" s="38" t="s">
        <v>0</v>
      </c>
      <c r="G128" s="38"/>
      <c r="H128" s="39">
        <f>H129+H140</f>
        <v>679500.42</v>
      </c>
      <c r="I128" s="39">
        <f>I129+I140</f>
        <v>679500.42</v>
      </c>
      <c r="J128" s="39">
        <f>J129+J140</f>
        <v>679500.42</v>
      </c>
    </row>
    <row r="129" spans="1:10">
      <c r="A129" s="47" t="s">
        <v>180</v>
      </c>
      <c r="B129" s="35" t="s">
        <v>11</v>
      </c>
      <c r="C129" s="35" t="s">
        <v>4</v>
      </c>
      <c r="D129" s="38" t="s">
        <v>179</v>
      </c>
      <c r="E129" s="37" t="s">
        <v>53</v>
      </c>
      <c r="F129" s="38" t="s">
        <v>0</v>
      </c>
      <c r="G129" s="38"/>
      <c r="H129" s="39">
        <f>H130+H135</f>
        <v>678500.42</v>
      </c>
      <c r="I129" s="39">
        <f>I130+I135</f>
        <v>678500.42</v>
      </c>
      <c r="J129" s="39">
        <f>J130+J135</f>
        <v>678500.42</v>
      </c>
    </row>
    <row r="130" spans="1:10" ht="64.5" customHeight="1">
      <c r="A130" s="61" t="s">
        <v>196</v>
      </c>
      <c r="B130" s="55" t="s">
        <v>11</v>
      </c>
      <c r="C130" s="55" t="s">
        <v>4</v>
      </c>
      <c r="D130" s="56" t="s">
        <v>179</v>
      </c>
      <c r="E130" s="58" t="s">
        <v>181</v>
      </c>
      <c r="F130" s="56" t="s">
        <v>0</v>
      </c>
      <c r="G130" s="56"/>
      <c r="H130" s="59">
        <f t="shared" ref="H130:J133" si="18">H131</f>
        <v>134403.60999999999</v>
      </c>
      <c r="I130" s="59">
        <f t="shared" si="18"/>
        <v>134403.60999999999</v>
      </c>
      <c r="J130" s="59">
        <f t="shared" si="18"/>
        <v>134403.60999999999</v>
      </c>
    </row>
    <row r="131" spans="1:10" ht="56.25">
      <c r="A131" s="32" t="s">
        <v>66</v>
      </c>
      <c r="B131" s="14" t="s">
        <v>11</v>
      </c>
      <c r="C131" s="14" t="s">
        <v>4</v>
      </c>
      <c r="D131" s="12" t="s">
        <v>179</v>
      </c>
      <c r="E131" s="3" t="s">
        <v>181</v>
      </c>
      <c r="F131" s="12" t="s">
        <v>65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 ht="56.25">
      <c r="A132" s="20" t="s">
        <v>68</v>
      </c>
      <c r="B132" s="14" t="s">
        <v>11</v>
      </c>
      <c r="C132" s="14" t="s">
        <v>4</v>
      </c>
      <c r="D132" s="12" t="s">
        <v>179</v>
      </c>
      <c r="E132" s="3" t="s">
        <v>181</v>
      </c>
      <c r="F132" s="12" t="s">
        <v>67</v>
      </c>
      <c r="G132" s="12"/>
      <c r="H132" s="4">
        <f t="shared" si="18"/>
        <v>134403.60999999999</v>
      </c>
      <c r="I132" s="4">
        <f t="shared" si="18"/>
        <v>134403.60999999999</v>
      </c>
      <c r="J132" s="4">
        <f t="shared" si="18"/>
        <v>134403.60999999999</v>
      </c>
    </row>
    <row r="133" spans="1:10">
      <c r="A133" s="17" t="s">
        <v>193</v>
      </c>
      <c r="B133" s="14" t="s">
        <v>11</v>
      </c>
      <c r="C133" s="14" t="s">
        <v>4</v>
      </c>
      <c r="D133" s="12" t="s">
        <v>179</v>
      </c>
      <c r="E133" s="3" t="s">
        <v>181</v>
      </c>
      <c r="F133" s="12" t="s">
        <v>22</v>
      </c>
      <c r="G133" s="12"/>
      <c r="H133" s="4">
        <f t="shared" si="18"/>
        <v>134403.60999999999</v>
      </c>
      <c r="I133" s="4">
        <f t="shared" si="18"/>
        <v>134403.60999999999</v>
      </c>
      <c r="J133" s="4">
        <f t="shared" si="18"/>
        <v>134403.60999999999</v>
      </c>
    </row>
    <row r="134" spans="1:10">
      <c r="A134" s="17" t="s">
        <v>83</v>
      </c>
      <c r="B134" s="14" t="s">
        <v>11</v>
      </c>
      <c r="C134" s="14" t="s">
        <v>4</v>
      </c>
      <c r="D134" s="12" t="s">
        <v>179</v>
      </c>
      <c r="E134" s="3" t="s">
        <v>181</v>
      </c>
      <c r="F134" s="12" t="s">
        <v>22</v>
      </c>
      <c r="G134" s="12" t="s">
        <v>72</v>
      </c>
      <c r="H134" s="4">
        <v>134403.60999999999</v>
      </c>
      <c r="I134" s="4">
        <v>134403.60999999999</v>
      </c>
      <c r="J134" s="4">
        <v>134403.60999999999</v>
      </c>
    </row>
    <row r="135" spans="1:10" ht="130.5" customHeight="1">
      <c r="A135" s="61" t="s">
        <v>209</v>
      </c>
      <c r="B135" s="55" t="s">
        <v>11</v>
      </c>
      <c r="C135" s="55" t="s">
        <v>4</v>
      </c>
      <c r="D135" s="56" t="s">
        <v>179</v>
      </c>
      <c r="E135" s="58" t="s">
        <v>208</v>
      </c>
      <c r="F135" s="56" t="s">
        <v>0</v>
      </c>
      <c r="G135" s="56"/>
      <c r="H135" s="59">
        <f t="shared" ref="H135:J138" si="19">H136</f>
        <v>544096.81000000006</v>
      </c>
      <c r="I135" s="59">
        <f t="shared" si="19"/>
        <v>544096.81000000006</v>
      </c>
      <c r="J135" s="59">
        <f t="shared" si="19"/>
        <v>544096.81000000006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179</v>
      </c>
      <c r="E136" s="3" t="s">
        <v>208</v>
      </c>
      <c r="F136" s="12" t="s">
        <v>65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179</v>
      </c>
      <c r="E137" s="3" t="s">
        <v>208</v>
      </c>
      <c r="F137" s="12" t="s">
        <v>67</v>
      </c>
      <c r="G137" s="12"/>
      <c r="H137" s="4">
        <f t="shared" si="19"/>
        <v>544096.81000000006</v>
      </c>
      <c r="I137" s="4">
        <f t="shared" si="19"/>
        <v>544096.81000000006</v>
      </c>
      <c r="J137" s="4">
        <f t="shared" si="19"/>
        <v>544096.81000000006</v>
      </c>
    </row>
    <row r="138" spans="1:10">
      <c r="A138" s="17" t="s">
        <v>193</v>
      </c>
      <c r="B138" s="14" t="s">
        <v>11</v>
      </c>
      <c r="C138" s="14" t="s">
        <v>4</v>
      </c>
      <c r="D138" s="12" t="s">
        <v>179</v>
      </c>
      <c r="E138" s="3" t="s">
        <v>208</v>
      </c>
      <c r="F138" s="12" t="s">
        <v>22</v>
      </c>
      <c r="G138" s="12"/>
      <c r="H138" s="4">
        <f t="shared" si="19"/>
        <v>544096.81000000006</v>
      </c>
      <c r="I138" s="4">
        <f t="shared" si="19"/>
        <v>544096.81000000006</v>
      </c>
      <c r="J138" s="4">
        <f t="shared" si="19"/>
        <v>544096.81000000006</v>
      </c>
    </row>
    <row r="139" spans="1:10">
      <c r="A139" s="17" t="s">
        <v>83</v>
      </c>
      <c r="B139" s="14" t="s">
        <v>11</v>
      </c>
      <c r="C139" s="14" t="s">
        <v>4</v>
      </c>
      <c r="D139" s="12" t="s">
        <v>179</v>
      </c>
      <c r="E139" s="3" t="s">
        <v>208</v>
      </c>
      <c r="F139" s="12" t="s">
        <v>22</v>
      </c>
      <c r="G139" s="12" t="s">
        <v>72</v>
      </c>
      <c r="H139" s="4">
        <v>544096.81000000006</v>
      </c>
      <c r="I139" s="4">
        <v>544096.81000000006</v>
      </c>
      <c r="J139" s="4">
        <v>544096.81000000006</v>
      </c>
    </row>
    <row r="140" spans="1:10" ht="45.75" customHeight="1">
      <c r="A140" s="47" t="s">
        <v>137</v>
      </c>
      <c r="B140" s="35" t="s">
        <v>11</v>
      </c>
      <c r="C140" s="35" t="s">
        <v>4</v>
      </c>
      <c r="D140" s="38" t="s">
        <v>6</v>
      </c>
      <c r="E140" s="37" t="s">
        <v>53</v>
      </c>
      <c r="F140" s="38" t="s">
        <v>0</v>
      </c>
      <c r="G140" s="38"/>
      <c r="H140" s="39">
        <f t="shared" ref="H140:J144" si="20">H141</f>
        <v>1000</v>
      </c>
      <c r="I140" s="39">
        <f t="shared" si="20"/>
        <v>1000</v>
      </c>
      <c r="J140" s="39">
        <f t="shared" si="20"/>
        <v>1000</v>
      </c>
    </row>
    <row r="141" spans="1:10" ht="37.5">
      <c r="A141" s="61" t="s">
        <v>138</v>
      </c>
      <c r="B141" s="55" t="s">
        <v>11</v>
      </c>
      <c r="C141" s="55" t="s">
        <v>4</v>
      </c>
      <c r="D141" s="56" t="s">
        <v>6</v>
      </c>
      <c r="E141" s="58" t="s">
        <v>189</v>
      </c>
      <c r="F141" s="56" t="s">
        <v>0</v>
      </c>
      <c r="G141" s="56"/>
      <c r="H141" s="59">
        <f t="shared" si="20"/>
        <v>1000</v>
      </c>
      <c r="I141" s="59">
        <f t="shared" si="20"/>
        <v>1000</v>
      </c>
      <c r="J141" s="59">
        <f t="shared" si="20"/>
        <v>1000</v>
      </c>
    </row>
    <row r="142" spans="1:10" ht="56.25">
      <c r="A142" s="32" t="s">
        <v>66</v>
      </c>
      <c r="B142" s="14" t="s">
        <v>11</v>
      </c>
      <c r="C142" s="14" t="s">
        <v>4</v>
      </c>
      <c r="D142" s="12" t="s">
        <v>6</v>
      </c>
      <c r="E142" s="3" t="s">
        <v>189</v>
      </c>
      <c r="F142" s="12" t="s">
        <v>65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 ht="56.25">
      <c r="A143" s="20" t="s">
        <v>68</v>
      </c>
      <c r="B143" s="14" t="s">
        <v>11</v>
      </c>
      <c r="C143" s="14" t="s">
        <v>4</v>
      </c>
      <c r="D143" s="12" t="s">
        <v>6</v>
      </c>
      <c r="E143" s="3" t="s">
        <v>189</v>
      </c>
      <c r="F143" s="12" t="s">
        <v>67</v>
      </c>
      <c r="G143" s="12"/>
      <c r="H143" s="4">
        <f t="shared" si="20"/>
        <v>1000</v>
      </c>
      <c r="I143" s="4">
        <f t="shared" si="20"/>
        <v>1000</v>
      </c>
      <c r="J143" s="4">
        <f t="shared" si="20"/>
        <v>1000</v>
      </c>
    </row>
    <row r="144" spans="1:10">
      <c r="A144" s="17" t="s">
        <v>193</v>
      </c>
      <c r="B144" s="14" t="s">
        <v>11</v>
      </c>
      <c r="C144" s="14" t="s">
        <v>4</v>
      </c>
      <c r="D144" s="12" t="s">
        <v>6</v>
      </c>
      <c r="E144" s="3" t="s">
        <v>189</v>
      </c>
      <c r="F144" s="12" t="s">
        <v>22</v>
      </c>
      <c r="G144" s="12"/>
      <c r="H144" s="4">
        <f t="shared" si="20"/>
        <v>1000</v>
      </c>
      <c r="I144" s="4">
        <f t="shared" si="20"/>
        <v>1000</v>
      </c>
      <c r="J144" s="4">
        <f t="shared" si="20"/>
        <v>1000</v>
      </c>
    </row>
    <row r="145" spans="1:10">
      <c r="A145" s="17" t="s">
        <v>84</v>
      </c>
      <c r="B145" s="14" t="s">
        <v>11</v>
      </c>
      <c r="C145" s="14" t="s">
        <v>4</v>
      </c>
      <c r="D145" s="12" t="s">
        <v>6</v>
      </c>
      <c r="E145" s="3" t="s">
        <v>189</v>
      </c>
      <c r="F145" s="12" t="s">
        <v>22</v>
      </c>
      <c r="G145" s="12" t="s">
        <v>73</v>
      </c>
      <c r="H145" s="4">
        <v>1000</v>
      </c>
      <c r="I145" s="4">
        <v>1000</v>
      </c>
      <c r="J145" s="4">
        <v>1000</v>
      </c>
    </row>
    <row r="146" spans="1:10" ht="37.5">
      <c r="A146" s="47" t="s">
        <v>94</v>
      </c>
      <c r="B146" s="35" t="s">
        <v>11</v>
      </c>
      <c r="C146" s="35" t="s">
        <v>5</v>
      </c>
      <c r="D146" s="38" t="s">
        <v>1</v>
      </c>
      <c r="E146" s="38" t="s">
        <v>53</v>
      </c>
      <c r="F146" s="38" t="s">
        <v>0</v>
      </c>
      <c r="G146" s="38"/>
      <c r="H146" s="39">
        <f>H147+H159</f>
        <v>737025.05</v>
      </c>
      <c r="I146" s="39">
        <f>I147+I159</f>
        <v>513947.63</v>
      </c>
      <c r="J146" s="39">
        <f>J147+J159</f>
        <v>518947.63</v>
      </c>
    </row>
    <row r="147" spans="1:10">
      <c r="A147" s="47" t="s">
        <v>133</v>
      </c>
      <c r="B147" s="35" t="s">
        <v>11</v>
      </c>
      <c r="C147" s="35" t="s">
        <v>5</v>
      </c>
      <c r="D147" s="38" t="s">
        <v>8</v>
      </c>
      <c r="E147" s="38" t="s">
        <v>53</v>
      </c>
      <c r="F147" s="38" t="s">
        <v>135</v>
      </c>
      <c r="G147" s="38"/>
      <c r="H147" s="39">
        <f>H148+H154</f>
        <v>205077.41999999998</v>
      </c>
      <c r="I147" s="39">
        <f>I148+I154</f>
        <v>100000</v>
      </c>
      <c r="J147" s="39">
        <f>J148+J154</f>
        <v>100000</v>
      </c>
    </row>
    <row r="148" spans="1:10" ht="56.25">
      <c r="A148" s="61" t="s">
        <v>197</v>
      </c>
      <c r="B148" s="55" t="s">
        <v>11</v>
      </c>
      <c r="C148" s="55" t="s">
        <v>5</v>
      </c>
      <c r="D148" s="56" t="s">
        <v>8</v>
      </c>
      <c r="E148" s="56" t="s">
        <v>134</v>
      </c>
      <c r="F148" s="56" t="s">
        <v>0</v>
      </c>
      <c r="G148" s="56"/>
      <c r="H148" s="59">
        <f>H149</f>
        <v>105077.42</v>
      </c>
      <c r="I148" s="59">
        <f t="shared" ref="I148:J150" si="21">I149</f>
        <v>0</v>
      </c>
      <c r="J148" s="59">
        <f t="shared" si="21"/>
        <v>0</v>
      </c>
    </row>
    <row r="149" spans="1:10" ht="56.25">
      <c r="A149" s="32" t="s">
        <v>66</v>
      </c>
      <c r="B149" s="14" t="s">
        <v>11</v>
      </c>
      <c r="C149" s="14" t="s">
        <v>5</v>
      </c>
      <c r="D149" s="12" t="s">
        <v>8</v>
      </c>
      <c r="E149" s="12" t="s">
        <v>134</v>
      </c>
      <c r="F149" s="12" t="s">
        <v>65</v>
      </c>
      <c r="G149" s="12"/>
      <c r="H149" s="4">
        <f>H150</f>
        <v>105077.42</v>
      </c>
      <c r="I149" s="4">
        <f t="shared" si="21"/>
        <v>0</v>
      </c>
      <c r="J149" s="4">
        <f t="shared" si="21"/>
        <v>0</v>
      </c>
    </row>
    <row r="150" spans="1:10" ht="56.25">
      <c r="A150" s="20" t="s">
        <v>68</v>
      </c>
      <c r="B150" s="14" t="s">
        <v>11</v>
      </c>
      <c r="C150" s="14" t="s">
        <v>5</v>
      </c>
      <c r="D150" s="12" t="s">
        <v>8</v>
      </c>
      <c r="E150" s="12" t="s">
        <v>134</v>
      </c>
      <c r="F150" s="12" t="s">
        <v>67</v>
      </c>
      <c r="G150" s="12"/>
      <c r="H150" s="4">
        <f>H151</f>
        <v>105077.42</v>
      </c>
      <c r="I150" s="4">
        <f t="shared" si="21"/>
        <v>0</v>
      </c>
      <c r="J150" s="4">
        <f t="shared" si="21"/>
        <v>0</v>
      </c>
    </row>
    <row r="151" spans="1:10">
      <c r="A151" s="17" t="s">
        <v>193</v>
      </c>
      <c r="B151" s="14" t="s">
        <v>11</v>
      </c>
      <c r="C151" s="14" t="s">
        <v>5</v>
      </c>
      <c r="D151" s="12" t="s">
        <v>8</v>
      </c>
      <c r="E151" s="12" t="s">
        <v>134</v>
      </c>
      <c r="F151" s="12" t="s">
        <v>22</v>
      </c>
      <c r="G151" s="12"/>
      <c r="H151" s="4">
        <f>H152+H153</f>
        <v>105077.42</v>
      </c>
      <c r="I151" s="4">
        <f>SUM(I152:I152)</f>
        <v>0</v>
      </c>
      <c r="J151" s="4">
        <f>J152</f>
        <v>0</v>
      </c>
    </row>
    <row r="152" spans="1:10">
      <c r="A152" s="17" t="s">
        <v>83</v>
      </c>
      <c r="B152" s="14" t="s">
        <v>11</v>
      </c>
      <c r="C152" s="14" t="s">
        <v>5</v>
      </c>
      <c r="D152" s="12" t="s">
        <v>8</v>
      </c>
      <c r="E152" s="12" t="s">
        <v>134</v>
      </c>
      <c r="F152" s="12" t="s">
        <v>22</v>
      </c>
      <c r="G152" s="12" t="s">
        <v>72</v>
      </c>
      <c r="H152" s="4">
        <v>104577.42</v>
      </c>
      <c r="I152" s="4">
        <v>0</v>
      </c>
      <c r="J152" s="4">
        <v>0</v>
      </c>
    </row>
    <row r="153" spans="1:10" ht="37.5">
      <c r="A153" s="17" t="s">
        <v>85</v>
      </c>
      <c r="B153" s="14" t="s">
        <v>11</v>
      </c>
      <c r="C153" s="14" t="s">
        <v>5</v>
      </c>
      <c r="D153" s="12" t="s">
        <v>8</v>
      </c>
      <c r="E153" s="12" t="s">
        <v>134</v>
      </c>
      <c r="F153" s="12" t="s">
        <v>22</v>
      </c>
      <c r="G153" s="12" t="s">
        <v>74</v>
      </c>
      <c r="H153" s="4">
        <v>500</v>
      </c>
      <c r="I153" s="4">
        <v>0</v>
      </c>
      <c r="J153" s="4">
        <v>0</v>
      </c>
    </row>
    <row r="154" spans="1:10" ht="81.75" customHeight="1">
      <c r="A154" s="61" t="s">
        <v>198</v>
      </c>
      <c r="B154" s="55" t="s">
        <v>11</v>
      </c>
      <c r="C154" s="55" t="s">
        <v>5</v>
      </c>
      <c r="D154" s="56" t="s">
        <v>8</v>
      </c>
      <c r="E154" s="56" t="s">
        <v>182</v>
      </c>
      <c r="F154" s="56" t="s">
        <v>0</v>
      </c>
      <c r="G154" s="56"/>
      <c r="H154" s="59">
        <f t="shared" ref="H154:J156" si="22">H155</f>
        <v>100000</v>
      </c>
      <c r="I154" s="59">
        <f t="shared" si="22"/>
        <v>100000</v>
      </c>
      <c r="J154" s="59">
        <f t="shared" si="22"/>
        <v>100000</v>
      </c>
    </row>
    <row r="155" spans="1:10" ht="56.25">
      <c r="A155" s="32" t="s">
        <v>66</v>
      </c>
      <c r="B155" s="14" t="s">
        <v>11</v>
      </c>
      <c r="C155" s="14" t="s">
        <v>5</v>
      </c>
      <c r="D155" s="12" t="s">
        <v>8</v>
      </c>
      <c r="E155" s="12" t="s">
        <v>182</v>
      </c>
      <c r="F155" s="12" t="s">
        <v>65</v>
      </c>
      <c r="G155" s="12"/>
      <c r="H155" s="4">
        <f t="shared" si="22"/>
        <v>100000</v>
      </c>
      <c r="I155" s="4">
        <f t="shared" si="22"/>
        <v>100000</v>
      </c>
      <c r="J155" s="4">
        <f t="shared" si="22"/>
        <v>100000</v>
      </c>
    </row>
    <row r="156" spans="1:10" ht="56.25">
      <c r="A156" s="20" t="s">
        <v>68</v>
      </c>
      <c r="B156" s="14" t="s">
        <v>11</v>
      </c>
      <c r="C156" s="14" t="s">
        <v>5</v>
      </c>
      <c r="D156" s="12" t="s">
        <v>8</v>
      </c>
      <c r="E156" s="12" t="s">
        <v>182</v>
      </c>
      <c r="F156" s="12" t="s">
        <v>67</v>
      </c>
      <c r="G156" s="12"/>
      <c r="H156" s="4">
        <f t="shared" si="22"/>
        <v>100000</v>
      </c>
      <c r="I156" s="4">
        <f t="shared" si="22"/>
        <v>100000</v>
      </c>
      <c r="J156" s="4">
        <f t="shared" si="22"/>
        <v>100000</v>
      </c>
    </row>
    <row r="157" spans="1:10">
      <c r="A157" s="17" t="s">
        <v>193</v>
      </c>
      <c r="B157" s="14" t="s">
        <v>11</v>
      </c>
      <c r="C157" s="14" t="s">
        <v>5</v>
      </c>
      <c r="D157" s="12" t="s">
        <v>8</v>
      </c>
      <c r="E157" s="12" t="s">
        <v>182</v>
      </c>
      <c r="F157" s="12" t="s">
        <v>22</v>
      </c>
      <c r="G157" s="12"/>
      <c r="H157" s="4">
        <f>SUM(H158:H158)</f>
        <v>100000</v>
      </c>
      <c r="I157" s="4">
        <f>SUM(I158:I158)</f>
        <v>100000</v>
      </c>
      <c r="J157" s="4">
        <f>J158</f>
        <v>100000</v>
      </c>
    </row>
    <row r="158" spans="1:10">
      <c r="A158" s="17" t="s">
        <v>83</v>
      </c>
      <c r="B158" s="14" t="s">
        <v>11</v>
      </c>
      <c r="C158" s="14" t="s">
        <v>5</v>
      </c>
      <c r="D158" s="12" t="s">
        <v>8</v>
      </c>
      <c r="E158" s="12" t="s">
        <v>182</v>
      </c>
      <c r="F158" s="12" t="s">
        <v>22</v>
      </c>
      <c r="G158" s="12" t="s">
        <v>72</v>
      </c>
      <c r="H158" s="4">
        <v>100000</v>
      </c>
      <c r="I158" s="4">
        <v>100000</v>
      </c>
      <c r="J158" s="4">
        <v>100000</v>
      </c>
    </row>
    <row r="159" spans="1:10">
      <c r="A159" s="47" t="s">
        <v>95</v>
      </c>
      <c r="B159" s="35" t="s">
        <v>11</v>
      </c>
      <c r="C159" s="35" t="s">
        <v>5</v>
      </c>
      <c r="D159" s="38" t="s">
        <v>7</v>
      </c>
      <c r="E159" s="38" t="s">
        <v>53</v>
      </c>
      <c r="F159" s="38" t="s">
        <v>0</v>
      </c>
      <c r="G159" s="38"/>
      <c r="H159" s="39">
        <f>H160+H169+H174+H179</f>
        <v>531947.63</v>
      </c>
      <c r="I159" s="39">
        <f>I160+I169+I174+I179</f>
        <v>413947.63</v>
      </c>
      <c r="J159" s="39">
        <f>J160+J169+J174+J179</f>
        <v>418947.63</v>
      </c>
    </row>
    <row r="160" spans="1:10">
      <c r="A160" s="61" t="s">
        <v>218</v>
      </c>
      <c r="B160" s="55" t="s">
        <v>11</v>
      </c>
      <c r="C160" s="55" t="s">
        <v>5</v>
      </c>
      <c r="D160" s="56" t="s">
        <v>7</v>
      </c>
      <c r="E160" s="56" t="s">
        <v>15</v>
      </c>
      <c r="F160" s="56" t="s">
        <v>0</v>
      </c>
      <c r="G160" s="56"/>
      <c r="H160" s="59">
        <f t="shared" ref="H160:J161" si="23">H161</f>
        <v>332000</v>
      </c>
      <c r="I160" s="59">
        <f t="shared" si="23"/>
        <v>244000</v>
      </c>
      <c r="J160" s="59">
        <f t="shared" si="23"/>
        <v>249000</v>
      </c>
    </row>
    <row r="161" spans="1:10" ht="56.25">
      <c r="A161" s="32" t="s">
        <v>66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65</v>
      </c>
      <c r="G161" s="12"/>
      <c r="H161" s="4">
        <f t="shared" si="23"/>
        <v>332000</v>
      </c>
      <c r="I161" s="4">
        <f t="shared" si="23"/>
        <v>244000</v>
      </c>
      <c r="J161" s="4">
        <f t="shared" si="23"/>
        <v>249000</v>
      </c>
    </row>
    <row r="162" spans="1:10" ht="56.25">
      <c r="A162" s="20" t="s">
        <v>68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67</v>
      </c>
      <c r="G162" s="12"/>
      <c r="H162" s="4">
        <f>H163+H167</f>
        <v>332000</v>
      </c>
      <c r="I162" s="4">
        <f>I163+I167</f>
        <v>244000</v>
      </c>
      <c r="J162" s="4">
        <f>J163+J167</f>
        <v>249000</v>
      </c>
    </row>
    <row r="163" spans="1:10" ht="26.25" customHeight="1">
      <c r="A163" s="17" t="s">
        <v>193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/>
      <c r="H163" s="4">
        <f>H164+H165+H166</f>
        <v>82000</v>
      </c>
      <c r="I163" s="4">
        <f>I164+I165+I166</f>
        <v>0</v>
      </c>
      <c r="J163" s="4">
        <f>J164+J165+J166</f>
        <v>0</v>
      </c>
    </row>
    <row r="164" spans="1:10">
      <c r="A164" s="17" t="s">
        <v>83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22</v>
      </c>
      <c r="G164" s="12" t="s">
        <v>72</v>
      </c>
      <c r="H164" s="4">
        <v>30000</v>
      </c>
      <c r="I164" s="4">
        <v>0</v>
      </c>
      <c r="J164" s="4">
        <v>0</v>
      </c>
    </row>
    <row r="165" spans="1:10">
      <c r="A165" s="17" t="s">
        <v>84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22</v>
      </c>
      <c r="G165" s="12" t="s">
        <v>73</v>
      </c>
      <c r="H165" s="4">
        <v>32000</v>
      </c>
      <c r="I165" s="4">
        <v>0</v>
      </c>
      <c r="J165" s="4"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15</v>
      </c>
      <c r="F166" s="12" t="s">
        <v>22</v>
      </c>
      <c r="G166" s="12" t="s">
        <v>74</v>
      </c>
      <c r="H166" s="4">
        <v>20000</v>
      </c>
      <c r="I166" s="4">
        <v>0</v>
      </c>
      <c r="J166" s="4">
        <v>0</v>
      </c>
    </row>
    <row r="167" spans="1:10">
      <c r="A167" s="18" t="s">
        <v>184</v>
      </c>
      <c r="B167" s="14" t="s">
        <v>11</v>
      </c>
      <c r="C167" s="14" t="s">
        <v>5</v>
      </c>
      <c r="D167" s="12" t="s">
        <v>7</v>
      </c>
      <c r="E167" s="12" t="s">
        <v>15</v>
      </c>
      <c r="F167" s="12" t="s">
        <v>183</v>
      </c>
      <c r="G167" s="12"/>
      <c r="H167" s="4">
        <f>H168</f>
        <v>250000</v>
      </c>
      <c r="I167" s="4">
        <f>I168</f>
        <v>244000</v>
      </c>
      <c r="J167" s="4">
        <f>J168</f>
        <v>249000</v>
      </c>
    </row>
    <row r="168" spans="1:10" ht="43.5" customHeight="1">
      <c r="A168" s="17" t="s">
        <v>82</v>
      </c>
      <c r="B168" s="14" t="s">
        <v>11</v>
      </c>
      <c r="C168" s="14" t="s">
        <v>5</v>
      </c>
      <c r="D168" s="12" t="s">
        <v>7</v>
      </c>
      <c r="E168" s="12" t="s">
        <v>15</v>
      </c>
      <c r="F168" s="12" t="s">
        <v>183</v>
      </c>
      <c r="G168" s="12" t="s">
        <v>71</v>
      </c>
      <c r="H168" s="4">
        <v>250000</v>
      </c>
      <c r="I168" s="4">
        <v>244000</v>
      </c>
      <c r="J168" s="4">
        <v>249000</v>
      </c>
    </row>
    <row r="169" spans="1:10">
      <c r="A169" s="61" t="s">
        <v>217</v>
      </c>
      <c r="B169" s="55" t="s">
        <v>11</v>
      </c>
      <c r="C169" s="55" t="s">
        <v>5</v>
      </c>
      <c r="D169" s="56" t="s">
        <v>7</v>
      </c>
      <c r="E169" s="56" t="s">
        <v>148</v>
      </c>
      <c r="F169" s="56" t="s">
        <v>0</v>
      </c>
      <c r="G169" s="56"/>
      <c r="H169" s="59">
        <f t="shared" ref="H169:J171" si="24">H170</f>
        <v>5000</v>
      </c>
      <c r="I169" s="59">
        <f t="shared" si="24"/>
        <v>5000</v>
      </c>
      <c r="J169" s="59">
        <f t="shared" si="24"/>
        <v>5000</v>
      </c>
    </row>
    <row r="170" spans="1:10" ht="56.25">
      <c r="A170" s="32" t="s">
        <v>66</v>
      </c>
      <c r="B170" s="14" t="s">
        <v>11</v>
      </c>
      <c r="C170" s="14" t="s">
        <v>5</v>
      </c>
      <c r="D170" s="12" t="s">
        <v>7</v>
      </c>
      <c r="E170" s="12" t="s">
        <v>148</v>
      </c>
      <c r="F170" s="12" t="s">
        <v>65</v>
      </c>
      <c r="G170" s="12"/>
      <c r="H170" s="4">
        <f t="shared" si="24"/>
        <v>5000</v>
      </c>
      <c r="I170" s="4">
        <f t="shared" si="24"/>
        <v>5000</v>
      </c>
      <c r="J170" s="4">
        <f t="shared" si="24"/>
        <v>5000</v>
      </c>
    </row>
    <row r="171" spans="1:10" ht="56.25">
      <c r="A171" s="20" t="s">
        <v>68</v>
      </c>
      <c r="B171" s="14" t="s">
        <v>11</v>
      </c>
      <c r="C171" s="14" t="s">
        <v>5</v>
      </c>
      <c r="D171" s="12" t="s">
        <v>7</v>
      </c>
      <c r="E171" s="12" t="s">
        <v>148</v>
      </c>
      <c r="F171" s="12" t="s">
        <v>67</v>
      </c>
      <c r="G171" s="12"/>
      <c r="H171" s="4">
        <f t="shared" si="24"/>
        <v>5000</v>
      </c>
      <c r="I171" s="4">
        <f t="shared" si="24"/>
        <v>5000</v>
      </c>
      <c r="J171" s="4">
        <f t="shared" si="24"/>
        <v>5000</v>
      </c>
    </row>
    <row r="172" spans="1:10">
      <c r="A172" s="17" t="s">
        <v>193</v>
      </c>
      <c r="B172" s="14" t="s">
        <v>11</v>
      </c>
      <c r="C172" s="14" t="s">
        <v>5</v>
      </c>
      <c r="D172" s="12" t="s">
        <v>7</v>
      </c>
      <c r="E172" s="12" t="s">
        <v>148</v>
      </c>
      <c r="F172" s="12" t="s">
        <v>22</v>
      </c>
      <c r="G172" s="12"/>
      <c r="H172" s="4">
        <f>SUM(H173:H173)</f>
        <v>5000</v>
      </c>
      <c r="I172" s="4">
        <f>SUM(I173:I173)</f>
        <v>5000</v>
      </c>
      <c r="J172" s="4">
        <f>SUM(J173:J173)</f>
        <v>5000</v>
      </c>
    </row>
    <row r="173" spans="1:10" ht="37.5">
      <c r="A173" s="18" t="s">
        <v>85</v>
      </c>
      <c r="B173" s="14" t="s">
        <v>11</v>
      </c>
      <c r="C173" s="14" t="s">
        <v>5</v>
      </c>
      <c r="D173" s="12" t="s">
        <v>7</v>
      </c>
      <c r="E173" s="12" t="s">
        <v>148</v>
      </c>
      <c r="F173" s="12" t="s">
        <v>22</v>
      </c>
      <c r="G173" s="12" t="s">
        <v>74</v>
      </c>
      <c r="H173" s="4">
        <v>5000</v>
      </c>
      <c r="I173" s="4">
        <v>5000</v>
      </c>
      <c r="J173" s="4">
        <v>5000</v>
      </c>
    </row>
    <row r="174" spans="1:10" ht="37.5">
      <c r="A174" s="61" t="s">
        <v>185</v>
      </c>
      <c r="B174" s="55" t="s">
        <v>11</v>
      </c>
      <c r="C174" s="55" t="s">
        <v>5</v>
      </c>
      <c r="D174" s="56" t="s">
        <v>7</v>
      </c>
      <c r="E174" s="56" t="s">
        <v>186</v>
      </c>
      <c r="F174" s="56" t="s">
        <v>0</v>
      </c>
      <c r="G174" s="56"/>
      <c r="H174" s="59">
        <f t="shared" ref="H174:J176" si="25">H175</f>
        <v>30000</v>
      </c>
      <c r="I174" s="59">
        <f t="shared" si="25"/>
        <v>0</v>
      </c>
      <c r="J174" s="59">
        <f t="shared" si="25"/>
        <v>0</v>
      </c>
    </row>
    <row r="175" spans="1:10" ht="56.25">
      <c r="A175" s="32" t="s">
        <v>66</v>
      </c>
      <c r="B175" s="14" t="s">
        <v>11</v>
      </c>
      <c r="C175" s="14" t="s">
        <v>5</v>
      </c>
      <c r="D175" s="12" t="s">
        <v>7</v>
      </c>
      <c r="E175" s="12" t="s">
        <v>186</v>
      </c>
      <c r="F175" s="12" t="s">
        <v>65</v>
      </c>
      <c r="G175" s="12"/>
      <c r="H175" s="4">
        <f t="shared" si="25"/>
        <v>30000</v>
      </c>
      <c r="I175" s="4">
        <f t="shared" si="25"/>
        <v>0</v>
      </c>
      <c r="J175" s="4">
        <f t="shared" si="25"/>
        <v>0</v>
      </c>
    </row>
    <row r="176" spans="1:10" ht="56.25">
      <c r="A176" s="20" t="s">
        <v>68</v>
      </c>
      <c r="B176" s="14" t="s">
        <v>11</v>
      </c>
      <c r="C176" s="14" t="s">
        <v>5</v>
      </c>
      <c r="D176" s="12" t="s">
        <v>7</v>
      </c>
      <c r="E176" s="12" t="s">
        <v>186</v>
      </c>
      <c r="F176" s="12" t="s">
        <v>67</v>
      </c>
      <c r="G176" s="12"/>
      <c r="H176" s="4">
        <f t="shared" si="25"/>
        <v>30000</v>
      </c>
      <c r="I176" s="4">
        <f t="shared" si="25"/>
        <v>0</v>
      </c>
      <c r="J176" s="4">
        <f t="shared" si="25"/>
        <v>0</v>
      </c>
    </row>
    <row r="177" spans="1:10">
      <c r="A177" s="17" t="s">
        <v>193</v>
      </c>
      <c r="B177" s="14" t="s">
        <v>11</v>
      </c>
      <c r="C177" s="14" t="s">
        <v>5</v>
      </c>
      <c r="D177" s="12" t="s">
        <v>7</v>
      </c>
      <c r="E177" s="12" t="s">
        <v>186</v>
      </c>
      <c r="F177" s="12" t="s">
        <v>22</v>
      </c>
      <c r="G177" s="12"/>
      <c r="H177" s="4">
        <f>H178</f>
        <v>30000</v>
      </c>
      <c r="I177" s="4">
        <f>I178</f>
        <v>0</v>
      </c>
      <c r="J177" s="4">
        <f>J178</f>
        <v>0</v>
      </c>
    </row>
    <row r="178" spans="1:10">
      <c r="A178" s="17" t="s">
        <v>83</v>
      </c>
      <c r="B178" s="14" t="s">
        <v>11</v>
      </c>
      <c r="C178" s="14" t="s">
        <v>5</v>
      </c>
      <c r="D178" s="12" t="s">
        <v>7</v>
      </c>
      <c r="E178" s="12" t="s">
        <v>186</v>
      </c>
      <c r="F178" s="12" t="s">
        <v>22</v>
      </c>
      <c r="G178" s="12" t="s">
        <v>72</v>
      </c>
      <c r="H178" s="4">
        <v>30000</v>
      </c>
      <c r="I178" s="4">
        <v>0</v>
      </c>
      <c r="J178" s="4">
        <v>0</v>
      </c>
    </row>
    <row r="179" spans="1:10" ht="75">
      <c r="A179" s="61" t="s">
        <v>199</v>
      </c>
      <c r="B179" s="55" t="s">
        <v>11</v>
      </c>
      <c r="C179" s="55" t="s">
        <v>5</v>
      </c>
      <c r="D179" s="56" t="s">
        <v>7</v>
      </c>
      <c r="E179" s="56" t="s">
        <v>187</v>
      </c>
      <c r="F179" s="56" t="s">
        <v>0</v>
      </c>
      <c r="G179" s="56"/>
      <c r="H179" s="59">
        <f t="shared" ref="H179:J181" si="26">H180</f>
        <v>164947.63</v>
      </c>
      <c r="I179" s="59">
        <f t="shared" si="26"/>
        <v>164947.63</v>
      </c>
      <c r="J179" s="59">
        <f t="shared" si="26"/>
        <v>164947.63</v>
      </c>
    </row>
    <row r="180" spans="1:10" ht="56.25">
      <c r="A180" s="32" t="s">
        <v>66</v>
      </c>
      <c r="B180" s="14" t="s">
        <v>11</v>
      </c>
      <c r="C180" s="14" t="s">
        <v>5</v>
      </c>
      <c r="D180" s="12" t="s">
        <v>7</v>
      </c>
      <c r="E180" s="12" t="s">
        <v>187</v>
      </c>
      <c r="F180" s="12" t="s">
        <v>65</v>
      </c>
      <c r="G180" s="12"/>
      <c r="H180" s="4">
        <f t="shared" si="26"/>
        <v>164947.63</v>
      </c>
      <c r="I180" s="4">
        <f t="shared" si="26"/>
        <v>164947.63</v>
      </c>
      <c r="J180" s="4">
        <f t="shared" si="26"/>
        <v>164947.63</v>
      </c>
    </row>
    <row r="181" spans="1:10" ht="56.25">
      <c r="A181" s="20" t="s">
        <v>68</v>
      </c>
      <c r="B181" s="14" t="s">
        <v>11</v>
      </c>
      <c r="C181" s="14" t="s">
        <v>5</v>
      </c>
      <c r="D181" s="12" t="s">
        <v>7</v>
      </c>
      <c r="E181" s="12" t="s">
        <v>187</v>
      </c>
      <c r="F181" s="12" t="s">
        <v>67</v>
      </c>
      <c r="G181" s="12"/>
      <c r="H181" s="4">
        <f t="shared" si="26"/>
        <v>164947.63</v>
      </c>
      <c r="I181" s="4">
        <f t="shared" si="26"/>
        <v>164947.63</v>
      </c>
      <c r="J181" s="4">
        <f t="shared" si="26"/>
        <v>164947.63</v>
      </c>
    </row>
    <row r="182" spans="1:10">
      <c r="A182" s="17" t="s">
        <v>193</v>
      </c>
      <c r="B182" s="14" t="s">
        <v>11</v>
      </c>
      <c r="C182" s="14" t="s">
        <v>5</v>
      </c>
      <c r="D182" s="12" t="s">
        <v>7</v>
      </c>
      <c r="E182" s="12" t="s">
        <v>187</v>
      </c>
      <c r="F182" s="12" t="s">
        <v>22</v>
      </c>
      <c r="G182" s="12"/>
      <c r="H182" s="4">
        <f>SUM(H183:H183)</f>
        <v>164947.63</v>
      </c>
      <c r="I182" s="4">
        <f>SUM(I183:I183)</f>
        <v>164947.63</v>
      </c>
      <c r="J182" s="4">
        <f>SUM(J183:J183)</f>
        <v>164947.63</v>
      </c>
    </row>
    <row r="183" spans="1:10">
      <c r="A183" s="17" t="s">
        <v>83</v>
      </c>
      <c r="B183" s="14" t="s">
        <v>11</v>
      </c>
      <c r="C183" s="14" t="s">
        <v>5</v>
      </c>
      <c r="D183" s="12" t="s">
        <v>7</v>
      </c>
      <c r="E183" s="12" t="s">
        <v>187</v>
      </c>
      <c r="F183" s="12" t="s">
        <v>22</v>
      </c>
      <c r="G183" s="12" t="s">
        <v>72</v>
      </c>
      <c r="H183" s="4">
        <v>164947.63</v>
      </c>
      <c r="I183" s="4">
        <v>164947.63</v>
      </c>
      <c r="J183" s="4">
        <v>164947.63</v>
      </c>
    </row>
    <row r="184" spans="1:10">
      <c r="A184" s="47" t="s">
        <v>97</v>
      </c>
      <c r="B184" s="35" t="s">
        <v>11</v>
      </c>
      <c r="C184" s="35" t="s">
        <v>52</v>
      </c>
      <c r="D184" s="38" t="s">
        <v>1</v>
      </c>
      <c r="E184" s="38" t="s">
        <v>53</v>
      </c>
      <c r="F184" s="38" t="s">
        <v>0</v>
      </c>
      <c r="G184" s="38"/>
      <c r="H184" s="39">
        <f t="shared" ref="H184:J189" si="27">H185</f>
        <v>1000</v>
      </c>
      <c r="I184" s="39">
        <f t="shared" si="27"/>
        <v>1000</v>
      </c>
      <c r="J184" s="39">
        <f t="shared" si="27"/>
        <v>1000</v>
      </c>
    </row>
    <row r="185" spans="1:10">
      <c r="A185" s="47" t="s">
        <v>98</v>
      </c>
      <c r="B185" s="35" t="s">
        <v>11</v>
      </c>
      <c r="C185" s="35" t="s">
        <v>52</v>
      </c>
      <c r="D185" s="38" t="s">
        <v>52</v>
      </c>
      <c r="E185" s="38" t="s">
        <v>53</v>
      </c>
      <c r="F185" s="38" t="s">
        <v>0</v>
      </c>
      <c r="G185" s="38"/>
      <c r="H185" s="39">
        <f t="shared" si="27"/>
        <v>1000</v>
      </c>
      <c r="I185" s="39">
        <f t="shared" si="27"/>
        <v>1000</v>
      </c>
      <c r="J185" s="39">
        <f t="shared" si="27"/>
        <v>1000</v>
      </c>
    </row>
    <row r="186" spans="1:10" ht="70.5" customHeight="1">
      <c r="A186" s="61" t="s">
        <v>200</v>
      </c>
      <c r="B186" s="55" t="s">
        <v>11</v>
      </c>
      <c r="C186" s="55" t="s">
        <v>96</v>
      </c>
      <c r="D186" s="56" t="s">
        <v>52</v>
      </c>
      <c r="E186" s="56" t="s">
        <v>190</v>
      </c>
      <c r="F186" s="56" t="s">
        <v>0</v>
      </c>
      <c r="G186" s="56"/>
      <c r="H186" s="59">
        <f t="shared" si="27"/>
        <v>1000</v>
      </c>
      <c r="I186" s="59">
        <f t="shared" si="27"/>
        <v>1000</v>
      </c>
      <c r="J186" s="59">
        <f t="shared" si="27"/>
        <v>1000</v>
      </c>
    </row>
    <row r="187" spans="1:10" ht="60" customHeight="1">
      <c r="A187" s="32" t="s">
        <v>66</v>
      </c>
      <c r="B187" s="14" t="s">
        <v>11</v>
      </c>
      <c r="C187" s="14" t="s">
        <v>96</v>
      </c>
      <c r="D187" s="12" t="s">
        <v>52</v>
      </c>
      <c r="E187" s="12" t="s">
        <v>190</v>
      </c>
      <c r="F187" s="12" t="s">
        <v>65</v>
      </c>
      <c r="G187" s="12"/>
      <c r="H187" s="4">
        <f t="shared" si="27"/>
        <v>1000</v>
      </c>
      <c r="I187" s="4">
        <f t="shared" si="27"/>
        <v>1000</v>
      </c>
      <c r="J187" s="4">
        <f t="shared" si="27"/>
        <v>1000</v>
      </c>
    </row>
    <row r="188" spans="1:10" ht="56.25">
      <c r="A188" s="20" t="s">
        <v>68</v>
      </c>
      <c r="B188" s="14" t="s">
        <v>11</v>
      </c>
      <c r="C188" s="14" t="s">
        <v>96</v>
      </c>
      <c r="D188" s="12" t="s">
        <v>52</v>
      </c>
      <c r="E188" s="12" t="s">
        <v>190</v>
      </c>
      <c r="F188" s="12" t="s">
        <v>67</v>
      </c>
      <c r="G188" s="12"/>
      <c r="H188" s="4">
        <f t="shared" si="27"/>
        <v>1000</v>
      </c>
      <c r="I188" s="4">
        <f t="shared" si="27"/>
        <v>1000</v>
      </c>
      <c r="J188" s="4">
        <f t="shared" si="27"/>
        <v>1000</v>
      </c>
    </row>
    <row r="189" spans="1:10">
      <c r="A189" s="17" t="s">
        <v>193</v>
      </c>
      <c r="B189" s="14" t="s">
        <v>11</v>
      </c>
      <c r="C189" s="14" t="s">
        <v>96</v>
      </c>
      <c r="D189" s="12" t="s">
        <v>52</v>
      </c>
      <c r="E189" s="12" t="s">
        <v>190</v>
      </c>
      <c r="F189" s="12" t="s">
        <v>22</v>
      </c>
      <c r="G189" s="12"/>
      <c r="H189" s="4">
        <f t="shared" si="27"/>
        <v>1000</v>
      </c>
      <c r="I189" s="4">
        <f t="shared" si="27"/>
        <v>1000</v>
      </c>
      <c r="J189" s="4">
        <f t="shared" si="27"/>
        <v>1000</v>
      </c>
    </row>
    <row r="190" spans="1:10">
      <c r="A190" s="17" t="s">
        <v>86</v>
      </c>
      <c r="B190" s="14" t="s">
        <v>11</v>
      </c>
      <c r="C190" s="14" t="s">
        <v>96</v>
      </c>
      <c r="D190" s="12" t="s">
        <v>52</v>
      </c>
      <c r="E190" s="12" t="s">
        <v>190</v>
      </c>
      <c r="F190" s="12" t="s">
        <v>22</v>
      </c>
      <c r="G190" s="12" t="s">
        <v>77</v>
      </c>
      <c r="H190" s="4">
        <v>1000</v>
      </c>
      <c r="I190" s="4">
        <v>1000</v>
      </c>
      <c r="J190" s="4">
        <v>1000</v>
      </c>
    </row>
    <row r="191" spans="1:10">
      <c r="A191" s="33" t="s">
        <v>99</v>
      </c>
      <c r="B191" s="35" t="s">
        <v>11</v>
      </c>
      <c r="C191" s="35" t="s">
        <v>12</v>
      </c>
      <c r="D191" s="6" t="s">
        <v>1</v>
      </c>
      <c r="E191" s="35" t="s">
        <v>53</v>
      </c>
      <c r="F191" s="35" t="s">
        <v>0</v>
      </c>
      <c r="G191" s="35"/>
      <c r="H191" s="39">
        <f>H192</f>
        <v>1799689</v>
      </c>
      <c r="I191" s="39">
        <f>I192</f>
        <v>1017400</v>
      </c>
      <c r="J191" s="39">
        <f>J192</f>
        <v>861340</v>
      </c>
    </row>
    <row r="192" spans="1:10">
      <c r="A192" s="33" t="s">
        <v>100</v>
      </c>
      <c r="B192" s="35" t="s">
        <v>11</v>
      </c>
      <c r="C192" s="38" t="s">
        <v>12</v>
      </c>
      <c r="D192" s="6" t="s">
        <v>3</v>
      </c>
      <c r="E192" s="37" t="s">
        <v>53</v>
      </c>
      <c r="F192" s="38" t="s">
        <v>0</v>
      </c>
      <c r="G192" s="38"/>
      <c r="H192" s="39">
        <f>H193+H213+H218</f>
        <v>1799689</v>
      </c>
      <c r="I192" s="39">
        <f>I193+I213+I218</f>
        <v>1017400</v>
      </c>
      <c r="J192" s="39">
        <f>J193+J213+J218</f>
        <v>861340</v>
      </c>
    </row>
    <row r="193" spans="1:10" ht="75">
      <c r="A193" s="60" t="s">
        <v>101</v>
      </c>
      <c r="B193" s="55" t="s">
        <v>11</v>
      </c>
      <c r="C193" s="56" t="s">
        <v>12</v>
      </c>
      <c r="D193" s="57" t="s">
        <v>3</v>
      </c>
      <c r="E193" s="58" t="s">
        <v>16</v>
      </c>
      <c r="F193" s="56" t="s">
        <v>0</v>
      </c>
      <c r="G193" s="56"/>
      <c r="H193" s="59">
        <f>H194+H198+H209</f>
        <v>1511000</v>
      </c>
      <c r="I193" s="59">
        <f>I194+I198+I209</f>
        <v>1004900</v>
      </c>
      <c r="J193" s="59">
        <f>J194+J198+J209</f>
        <v>848840</v>
      </c>
    </row>
    <row r="194" spans="1:10" ht="112.5">
      <c r="A194" s="48" t="s">
        <v>60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56</v>
      </c>
      <c r="G194" s="12"/>
      <c r="H194" s="4">
        <f>H195</f>
        <v>850000</v>
      </c>
      <c r="I194" s="4">
        <f>I195</f>
        <v>600000</v>
      </c>
      <c r="J194" s="4">
        <f>J195</f>
        <v>547000</v>
      </c>
    </row>
    <row r="195" spans="1:10" ht="37.5">
      <c r="A195" s="49" t="s">
        <v>103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102</v>
      </c>
      <c r="G195" s="12"/>
      <c r="H195" s="4">
        <f>H196+H197</f>
        <v>850000</v>
      </c>
      <c r="I195" s="4">
        <f>I196+I197</f>
        <v>600000</v>
      </c>
      <c r="J195" s="4">
        <f>J196+J197</f>
        <v>547000</v>
      </c>
    </row>
    <row r="196" spans="1:10">
      <c r="A196" s="48" t="s">
        <v>175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26</v>
      </c>
      <c r="G196" s="12"/>
      <c r="H196" s="4">
        <v>652000</v>
      </c>
      <c r="I196" s="4">
        <v>460000</v>
      </c>
      <c r="J196" s="4">
        <v>420000</v>
      </c>
    </row>
    <row r="197" spans="1:10" ht="75">
      <c r="A197" s="48" t="s">
        <v>176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25</v>
      </c>
      <c r="G197" s="12"/>
      <c r="H197" s="4">
        <v>198000</v>
      </c>
      <c r="I197" s="4">
        <v>140000</v>
      </c>
      <c r="J197" s="4">
        <v>127000</v>
      </c>
    </row>
    <row r="198" spans="1:10" ht="56.25">
      <c r="A198" s="32" t="s">
        <v>66</v>
      </c>
      <c r="B198" s="14" t="s">
        <v>11</v>
      </c>
      <c r="C198" s="12" t="s">
        <v>12</v>
      </c>
      <c r="D198" s="8" t="s">
        <v>3</v>
      </c>
      <c r="E198" s="3" t="s">
        <v>16</v>
      </c>
      <c r="F198" s="12" t="s">
        <v>65</v>
      </c>
      <c r="G198" s="12"/>
      <c r="H198" s="4">
        <f t="shared" ref="H198:J198" si="28">H199</f>
        <v>660000</v>
      </c>
      <c r="I198" s="4">
        <f t="shared" si="28"/>
        <v>403900</v>
      </c>
      <c r="J198" s="4">
        <f t="shared" si="28"/>
        <v>300840</v>
      </c>
    </row>
    <row r="199" spans="1:10" ht="56.25">
      <c r="A199" s="20" t="s">
        <v>68</v>
      </c>
      <c r="B199" s="14" t="s">
        <v>11</v>
      </c>
      <c r="C199" s="12" t="s">
        <v>12</v>
      </c>
      <c r="D199" s="8" t="s">
        <v>3</v>
      </c>
      <c r="E199" s="3" t="s">
        <v>16</v>
      </c>
      <c r="F199" s="12" t="s">
        <v>67</v>
      </c>
      <c r="G199" s="12"/>
      <c r="H199" s="4">
        <f>H200+H208</f>
        <v>660000</v>
      </c>
      <c r="I199" s="4">
        <f>I200+I208</f>
        <v>403900</v>
      </c>
      <c r="J199" s="4">
        <f>J200+J208</f>
        <v>300840</v>
      </c>
    </row>
    <row r="200" spans="1:10">
      <c r="A200" s="17" t="s">
        <v>193</v>
      </c>
      <c r="B200" s="14" t="s">
        <v>11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/>
      <c r="H200" s="4">
        <f>SUM(H201:H206)</f>
        <v>471000</v>
      </c>
      <c r="I200" s="4">
        <f>SUM(I201:I206)</f>
        <v>265900</v>
      </c>
      <c r="J200" s="4">
        <f>SUM(J201:J206)</f>
        <v>175840</v>
      </c>
    </row>
    <row r="201" spans="1:10">
      <c r="A201" s="17" t="s">
        <v>80</v>
      </c>
      <c r="B201" s="13">
        <v>805</v>
      </c>
      <c r="C201" s="12" t="s">
        <v>12</v>
      </c>
      <c r="D201" s="8" t="s">
        <v>3</v>
      </c>
      <c r="E201" s="3" t="s">
        <v>16</v>
      </c>
      <c r="F201" s="12" t="s">
        <v>22</v>
      </c>
      <c r="G201" s="12" t="s">
        <v>69</v>
      </c>
      <c r="H201" s="4">
        <v>20000</v>
      </c>
      <c r="I201" s="4">
        <v>10900</v>
      </c>
      <c r="J201" s="4">
        <v>9840</v>
      </c>
    </row>
    <row r="202" spans="1:10">
      <c r="A202" s="17" t="s">
        <v>81</v>
      </c>
      <c r="B202" s="13">
        <v>805</v>
      </c>
      <c r="C202" s="12" t="s">
        <v>12</v>
      </c>
      <c r="D202" s="8" t="s">
        <v>3</v>
      </c>
      <c r="E202" s="3" t="s">
        <v>16</v>
      </c>
      <c r="F202" s="12" t="s">
        <v>22</v>
      </c>
      <c r="G202" s="12" t="s">
        <v>70</v>
      </c>
      <c r="H202" s="4">
        <v>18000</v>
      </c>
      <c r="I202" s="4">
        <v>0</v>
      </c>
      <c r="J202" s="4">
        <v>0</v>
      </c>
    </row>
    <row r="203" spans="1:10">
      <c r="A203" s="17" t="s">
        <v>83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22</v>
      </c>
      <c r="G203" s="12" t="s">
        <v>72</v>
      </c>
      <c r="H203" s="4">
        <v>285000</v>
      </c>
      <c r="I203" s="4">
        <v>150000</v>
      </c>
      <c r="J203" s="4">
        <v>70000</v>
      </c>
    </row>
    <row r="204" spans="1:10">
      <c r="A204" s="17" t="s">
        <v>84</v>
      </c>
      <c r="B204" s="14" t="s">
        <v>11</v>
      </c>
      <c r="C204" s="12" t="s">
        <v>12</v>
      </c>
      <c r="D204" s="8" t="s">
        <v>3</v>
      </c>
      <c r="E204" s="3" t="s">
        <v>16</v>
      </c>
      <c r="F204" s="14" t="s">
        <v>22</v>
      </c>
      <c r="G204" s="12" t="s">
        <v>73</v>
      </c>
      <c r="H204" s="4">
        <v>18000</v>
      </c>
      <c r="I204" s="4">
        <v>5000</v>
      </c>
      <c r="J204" s="4">
        <v>5000</v>
      </c>
    </row>
    <row r="205" spans="1:10">
      <c r="A205" s="17" t="s">
        <v>177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22</v>
      </c>
      <c r="G205" s="12" t="s">
        <v>178</v>
      </c>
      <c r="H205" s="4">
        <v>5500</v>
      </c>
      <c r="I205" s="4">
        <v>0</v>
      </c>
      <c r="J205" s="4">
        <v>0</v>
      </c>
    </row>
    <row r="206" spans="1:10" ht="27.75" customHeight="1">
      <c r="A206" s="17" t="s">
        <v>85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22</v>
      </c>
      <c r="G206" s="12" t="s">
        <v>74</v>
      </c>
      <c r="H206" s="4">
        <v>124500</v>
      </c>
      <c r="I206" s="4">
        <v>100000</v>
      </c>
      <c r="J206" s="4">
        <v>91000</v>
      </c>
    </row>
    <row r="207" spans="1:10">
      <c r="A207" s="18" t="s">
        <v>184</v>
      </c>
      <c r="B207" s="13">
        <v>805</v>
      </c>
      <c r="C207" s="12" t="s">
        <v>12</v>
      </c>
      <c r="D207" s="8" t="s">
        <v>3</v>
      </c>
      <c r="E207" s="3" t="s">
        <v>16</v>
      </c>
      <c r="F207" s="12" t="s">
        <v>183</v>
      </c>
      <c r="G207" s="12"/>
      <c r="H207" s="4">
        <f>H208</f>
        <v>189000</v>
      </c>
      <c r="I207" s="4">
        <f>I208</f>
        <v>138000</v>
      </c>
      <c r="J207" s="4">
        <f>J208</f>
        <v>125000</v>
      </c>
    </row>
    <row r="208" spans="1:10">
      <c r="A208" s="17" t="s">
        <v>82</v>
      </c>
      <c r="B208" s="13">
        <v>805</v>
      </c>
      <c r="C208" s="12" t="s">
        <v>12</v>
      </c>
      <c r="D208" s="8" t="s">
        <v>3</v>
      </c>
      <c r="E208" s="3" t="s">
        <v>16</v>
      </c>
      <c r="F208" s="12" t="s">
        <v>183</v>
      </c>
      <c r="G208" s="12" t="s">
        <v>71</v>
      </c>
      <c r="H208" s="4">
        <v>189000</v>
      </c>
      <c r="I208" s="4">
        <v>138000</v>
      </c>
      <c r="J208" s="4">
        <v>125000</v>
      </c>
    </row>
    <row r="209" spans="1:10">
      <c r="A209" s="17" t="s">
        <v>78</v>
      </c>
      <c r="B209" s="13">
        <v>805</v>
      </c>
      <c r="C209" s="12" t="s">
        <v>12</v>
      </c>
      <c r="D209" s="8" t="s">
        <v>3</v>
      </c>
      <c r="E209" s="3" t="s">
        <v>16</v>
      </c>
      <c r="F209" s="14" t="s">
        <v>75</v>
      </c>
      <c r="G209" s="12"/>
      <c r="H209" s="4">
        <f t="shared" ref="H209:J211" si="29">H210</f>
        <v>1000</v>
      </c>
      <c r="I209" s="4">
        <f t="shared" si="29"/>
        <v>1000</v>
      </c>
      <c r="J209" s="4">
        <f t="shared" si="29"/>
        <v>1000</v>
      </c>
    </row>
    <row r="210" spans="1:10">
      <c r="A210" s="17" t="s">
        <v>79</v>
      </c>
      <c r="B210" s="13">
        <v>805</v>
      </c>
      <c r="C210" s="12" t="s">
        <v>12</v>
      </c>
      <c r="D210" s="8" t="s">
        <v>3</v>
      </c>
      <c r="E210" s="3" t="s">
        <v>16</v>
      </c>
      <c r="F210" s="14" t="s">
        <v>76</v>
      </c>
      <c r="G210" s="12"/>
      <c r="H210" s="4">
        <f t="shared" si="29"/>
        <v>1000</v>
      </c>
      <c r="I210" s="4">
        <f t="shared" si="29"/>
        <v>1000</v>
      </c>
      <c r="J210" s="4">
        <f t="shared" si="29"/>
        <v>1000</v>
      </c>
    </row>
    <row r="211" spans="1:10">
      <c r="A211" s="17" t="s">
        <v>24</v>
      </c>
      <c r="B211" s="13">
        <v>805</v>
      </c>
      <c r="C211" s="12" t="s">
        <v>12</v>
      </c>
      <c r="D211" s="8" t="s">
        <v>3</v>
      </c>
      <c r="E211" s="3" t="s">
        <v>16</v>
      </c>
      <c r="F211" s="14" t="s">
        <v>23</v>
      </c>
      <c r="G211" s="12"/>
      <c r="H211" s="4">
        <f t="shared" si="29"/>
        <v>1000</v>
      </c>
      <c r="I211" s="4">
        <f t="shared" si="29"/>
        <v>1000</v>
      </c>
      <c r="J211" s="4">
        <f t="shared" si="29"/>
        <v>1000</v>
      </c>
    </row>
    <row r="212" spans="1:10">
      <c r="A212" s="17" t="s">
        <v>86</v>
      </c>
      <c r="B212" s="13">
        <v>805</v>
      </c>
      <c r="C212" s="12" t="s">
        <v>12</v>
      </c>
      <c r="D212" s="8" t="s">
        <v>3</v>
      </c>
      <c r="E212" s="3" t="s">
        <v>16</v>
      </c>
      <c r="F212" s="14" t="s">
        <v>23</v>
      </c>
      <c r="G212" s="12" t="s">
        <v>77</v>
      </c>
      <c r="H212" s="4">
        <v>1000</v>
      </c>
      <c r="I212" s="4">
        <v>1000</v>
      </c>
      <c r="J212" s="4">
        <v>1000</v>
      </c>
    </row>
    <row r="213" spans="1:10" ht="93.75">
      <c r="A213" s="60" t="s">
        <v>201</v>
      </c>
      <c r="B213" s="55" t="s">
        <v>11</v>
      </c>
      <c r="C213" s="56" t="s">
        <v>12</v>
      </c>
      <c r="D213" s="57" t="s">
        <v>3</v>
      </c>
      <c r="E213" s="58" t="s">
        <v>146</v>
      </c>
      <c r="F213" s="56" t="s">
        <v>0</v>
      </c>
      <c r="G213" s="56"/>
      <c r="H213" s="59">
        <f t="shared" ref="H213:J214" si="30">H214</f>
        <v>17000</v>
      </c>
      <c r="I213" s="59">
        <f t="shared" si="30"/>
        <v>12500</v>
      </c>
      <c r="J213" s="59">
        <f t="shared" si="30"/>
        <v>12500</v>
      </c>
    </row>
    <row r="214" spans="1:10" ht="112.5">
      <c r="A214" s="48" t="s">
        <v>60</v>
      </c>
      <c r="B214" s="14" t="s">
        <v>11</v>
      </c>
      <c r="C214" s="12" t="s">
        <v>12</v>
      </c>
      <c r="D214" s="8" t="s">
        <v>3</v>
      </c>
      <c r="E214" s="3" t="s">
        <v>146</v>
      </c>
      <c r="F214" s="12" t="s">
        <v>56</v>
      </c>
      <c r="G214" s="12"/>
      <c r="H214" s="4">
        <f t="shared" si="30"/>
        <v>17000</v>
      </c>
      <c r="I214" s="4">
        <f t="shared" si="30"/>
        <v>12500</v>
      </c>
      <c r="J214" s="4">
        <f t="shared" si="30"/>
        <v>12500</v>
      </c>
    </row>
    <row r="215" spans="1:10" ht="37.5">
      <c r="A215" s="49" t="s">
        <v>103</v>
      </c>
      <c r="B215" s="14" t="s">
        <v>11</v>
      </c>
      <c r="C215" s="12" t="s">
        <v>12</v>
      </c>
      <c r="D215" s="8" t="s">
        <v>3</v>
      </c>
      <c r="E215" s="3" t="s">
        <v>146</v>
      </c>
      <c r="F215" s="12" t="s">
        <v>102</v>
      </c>
      <c r="G215" s="12"/>
      <c r="H215" s="4">
        <f>H216+H217</f>
        <v>17000</v>
      </c>
      <c r="I215" s="4">
        <f>I216+I217</f>
        <v>12500</v>
      </c>
      <c r="J215" s="4">
        <f>J216+J217</f>
        <v>12500</v>
      </c>
    </row>
    <row r="216" spans="1:10">
      <c r="A216" s="48" t="s">
        <v>175</v>
      </c>
      <c r="B216" s="14" t="s">
        <v>11</v>
      </c>
      <c r="C216" s="12" t="s">
        <v>12</v>
      </c>
      <c r="D216" s="8" t="s">
        <v>3</v>
      </c>
      <c r="E216" s="3" t="s">
        <v>146</v>
      </c>
      <c r="F216" s="12" t="s">
        <v>26</v>
      </c>
      <c r="G216" s="12"/>
      <c r="H216" s="4">
        <v>13000</v>
      </c>
      <c r="I216" s="4">
        <v>9500</v>
      </c>
      <c r="J216" s="4">
        <v>9500</v>
      </c>
    </row>
    <row r="217" spans="1:10" ht="75">
      <c r="A217" s="48" t="s">
        <v>176</v>
      </c>
      <c r="B217" s="14" t="s">
        <v>11</v>
      </c>
      <c r="C217" s="12" t="s">
        <v>12</v>
      </c>
      <c r="D217" s="8" t="s">
        <v>3</v>
      </c>
      <c r="E217" s="3" t="s">
        <v>146</v>
      </c>
      <c r="F217" s="12" t="s">
        <v>25</v>
      </c>
      <c r="G217" s="12"/>
      <c r="H217" s="4">
        <v>4000</v>
      </c>
      <c r="I217" s="4">
        <v>3000</v>
      </c>
      <c r="J217" s="4">
        <v>3000</v>
      </c>
    </row>
    <row r="218" spans="1:10" ht="37.5" customHeight="1">
      <c r="A218" s="60" t="s">
        <v>202</v>
      </c>
      <c r="B218" s="55" t="s">
        <v>11</v>
      </c>
      <c r="C218" s="56" t="s">
        <v>12</v>
      </c>
      <c r="D218" s="57" t="s">
        <v>3</v>
      </c>
      <c r="E218" s="58" t="s">
        <v>147</v>
      </c>
      <c r="F218" s="56" t="s">
        <v>0</v>
      </c>
      <c r="G218" s="56"/>
      <c r="H218" s="59">
        <f t="shared" ref="H218:J219" si="31">H219</f>
        <v>271689</v>
      </c>
      <c r="I218" s="59">
        <f t="shared" si="31"/>
        <v>0</v>
      </c>
      <c r="J218" s="59">
        <f t="shared" si="31"/>
        <v>0</v>
      </c>
    </row>
    <row r="219" spans="1:10" ht="112.5">
      <c r="A219" s="48" t="s">
        <v>60</v>
      </c>
      <c r="B219" s="14" t="s">
        <v>11</v>
      </c>
      <c r="C219" s="12" t="s">
        <v>12</v>
      </c>
      <c r="D219" s="8" t="s">
        <v>3</v>
      </c>
      <c r="E219" s="3" t="s">
        <v>147</v>
      </c>
      <c r="F219" s="12" t="s">
        <v>56</v>
      </c>
      <c r="G219" s="12"/>
      <c r="H219" s="4">
        <f t="shared" si="31"/>
        <v>271689</v>
      </c>
      <c r="I219" s="4">
        <f t="shared" si="31"/>
        <v>0</v>
      </c>
      <c r="J219" s="4">
        <f t="shared" si="31"/>
        <v>0</v>
      </c>
    </row>
    <row r="220" spans="1:10" ht="37.5">
      <c r="A220" s="49" t="s">
        <v>103</v>
      </c>
      <c r="B220" s="14" t="s">
        <v>11</v>
      </c>
      <c r="C220" s="12" t="s">
        <v>12</v>
      </c>
      <c r="D220" s="8" t="s">
        <v>3</v>
      </c>
      <c r="E220" s="3" t="s">
        <v>147</v>
      </c>
      <c r="F220" s="12" t="s">
        <v>102</v>
      </c>
      <c r="G220" s="12"/>
      <c r="H220" s="4">
        <f>H221+H222</f>
        <v>271689</v>
      </c>
      <c r="I220" s="4">
        <f>I221+I222</f>
        <v>0</v>
      </c>
      <c r="J220" s="4">
        <f>J221+J222</f>
        <v>0</v>
      </c>
    </row>
    <row r="221" spans="1:10">
      <c r="A221" s="48" t="s">
        <v>175</v>
      </c>
      <c r="B221" s="14" t="s">
        <v>11</v>
      </c>
      <c r="C221" s="12" t="s">
        <v>12</v>
      </c>
      <c r="D221" s="8" t="s">
        <v>3</v>
      </c>
      <c r="E221" s="3" t="s">
        <v>147</v>
      </c>
      <c r="F221" s="12" t="s">
        <v>26</v>
      </c>
      <c r="G221" s="12"/>
      <c r="H221" s="4">
        <v>208600</v>
      </c>
      <c r="I221" s="4">
        <v>0</v>
      </c>
      <c r="J221" s="4">
        <v>0</v>
      </c>
    </row>
    <row r="222" spans="1:10" ht="75">
      <c r="A222" s="48" t="s">
        <v>176</v>
      </c>
      <c r="B222" s="14" t="s">
        <v>11</v>
      </c>
      <c r="C222" s="12" t="s">
        <v>12</v>
      </c>
      <c r="D222" s="8" t="s">
        <v>3</v>
      </c>
      <c r="E222" s="3" t="s">
        <v>147</v>
      </c>
      <c r="F222" s="12" t="s">
        <v>25</v>
      </c>
      <c r="G222" s="12"/>
      <c r="H222" s="4">
        <v>63089</v>
      </c>
      <c r="I222" s="4">
        <v>0</v>
      </c>
      <c r="J222" s="4">
        <v>0</v>
      </c>
    </row>
    <row r="223" spans="1:10">
      <c r="A223" s="50" t="s">
        <v>104</v>
      </c>
      <c r="B223" s="35" t="s">
        <v>11</v>
      </c>
      <c r="C223" s="38" t="s">
        <v>105</v>
      </c>
      <c r="D223" s="6" t="s">
        <v>1</v>
      </c>
      <c r="E223" s="37" t="s">
        <v>53</v>
      </c>
      <c r="F223" s="38" t="s">
        <v>0</v>
      </c>
      <c r="G223" s="38"/>
      <c r="H223" s="39">
        <f>H224</f>
        <v>115020</v>
      </c>
      <c r="I223" s="39">
        <f>I224</f>
        <v>115020</v>
      </c>
      <c r="J223" s="39">
        <f>J224</f>
        <v>115020</v>
      </c>
    </row>
    <row r="224" spans="1:10">
      <c r="A224" s="50" t="s">
        <v>106</v>
      </c>
      <c r="B224" s="35" t="s">
        <v>11</v>
      </c>
      <c r="C224" s="38" t="s">
        <v>9</v>
      </c>
      <c r="D224" s="6" t="s">
        <v>3</v>
      </c>
      <c r="E224" s="37" t="s">
        <v>53</v>
      </c>
      <c r="F224" s="38" t="s">
        <v>0</v>
      </c>
      <c r="G224" s="38"/>
      <c r="H224" s="39">
        <f t="shared" ref="H224:J228" si="32">H225</f>
        <v>115020</v>
      </c>
      <c r="I224" s="39">
        <f t="shared" si="32"/>
        <v>115020</v>
      </c>
      <c r="J224" s="39">
        <f t="shared" si="32"/>
        <v>115020</v>
      </c>
    </row>
    <row r="225" spans="1:10" ht="47.25" customHeight="1">
      <c r="A225" s="73" t="s">
        <v>188</v>
      </c>
      <c r="B225" s="55" t="s">
        <v>11</v>
      </c>
      <c r="C225" s="56" t="s">
        <v>9</v>
      </c>
      <c r="D225" s="57" t="s">
        <v>3</v>
      </c>
      <c r="E225" s="58" t="s">
        <v>163</v>
      </c>
      <c r="F225" s="56" t="s">
        <v>0</v>
      </c>
      <c r="G225" s="56"/>
      <c r="H225" s="59">
        <f t="shared" si="32"/>
        <v>115020</v>
      </c>
      <c r="I225" s="59">
        <f t="shared" si="32"/>
        <v>115020</v>
      </c>
      <c r="J225" s="59">
        <f t="shared" si="32"/>
        <v>115020</v>
      </c>
    </row>
    <row r="226" spans="1:10" ht="37.5">
      <c r="A226" s="48" t="s">
        <v>109</v>
      </c>
      <c r="B226" s="14" t="s">
        <v>11</v>
      </c>
      <c r="C226" s="12" t="s">
        <v>9</v>
      </c>
      <c r="D226" s="8" t="s">
        <v>3</v>
      </c>
      <c r="E226" s="3" t="s">
        <v>163</v>
      </c>
      <c r="F226" s="12" t="s">
        <v>107</v>
      </c>
      <c r="G226" s="12"/>
      <c r="H226" s="4">
        <f t="shared" si="32"/>
        <v>115020</v>
      </c>
      <c r="I226" s="4">
        <f t="shared" si="32"/>
        <v>115020</v>
      </c>
      <c r="J226" s="4">
        <f t="shared" si="32"/>
        <v>115020</v>
      </c>
    </row>
    <row r="227" spans="1:10" ht="56.25">
      <c r="A227" s="48" t="s">
        <v>110</v>
      </c>
      <c r="B227" s="14" t="s">
        <v>11</v>
      </c>
      <c r="C227" s="12" t="s">
        <v>9</v>
      </c>
      <c r="D227" s="8" t="s">
        <v>3</v>
      </c>
      <c r="E227" s="3" t="s">
        <v>163</v>
      </c>
      <c r="F227" s="12" t="s">
        <v>108</v>
      </c>
      <c r="G227" s="12"/>
      <c r="H227" s="4">
        <f t="shared" si="32"/>
        <v>115020</v>
      </c>
      <c r="I227" s="4">
        <f t="shared" si="32"/>
        <v>115020</v>
      </c>
      <c r="J227" s="4">
        <f t="shared" si="32"/>
        <v>115020</v>
      </c>
    </row>
    <row r="228" spans="1:10" ht="56.25">
      <c r="A228" s="48" t="s">
        <v>27</v>
      </c>
      <c r="B228" s="14" t="s">
        <v>11</v>
      </c>
      <c r="C228" s="12" t="s">
        <v>9</v>
      </c>
      <c r="D228" s="8" t="s">
        <v>3</v>
      </c>
      <c r="E228" s="3" t="s">
        <v>163</v>
      </c>
      <c r="F228" s="12" t="s">
        <v>28</v>
      </c>
      <c r="G228" s="12"/>
      <c r="H228" s="4">
        <f t="shared" si="32"/>
        <v>115020</v>
      </c>
      <c r="I228" s="4">
        <f t="shared" si="32"/>
        <v>115020</v>
      </c>
      <c r="J228" s="4">
        <f t="shared" si="32"/>
        <v>115020</v>
      </c>
    </row>
    <row r="229" spans="1:10" ht="56.25">
      <c r="A229" s="48" t="s">
        <v>174</v>
      </c>
      <c r="B229" s="14" t="s">
        <v>11</v>
      </c>
      <c r="C229" s="12" t="s">
        <v>9</v>
      </c>
      <c r="D229" s="8" t="s">
        <v>3</v>
      </c>
      <c r="E229" s="3" t="s">
        <v>163</v>
      </c>
      <c r="F229" s="12" t="s">
        <v>28</v>
      </c>
      <c r="G229" s="12" t="s">
        <v>173</v>
      </c>
      <c r="H229" s="4">
        <v>115020</v>
      </c>
      <c r="I229" s="4">
        <v>115020</v>
      </c>
      <c r="J229" s="4">
        <v>115020</v>
      </c>
    </row>
    <row r="232" spans="1:10" ht="18.75" customHeight="1">
      <c r="A232" s="103" t="s">
        <v>44</v>
      </c>
      <c r="B232" s="103"/>
      <c r="C232" s="103"/>
      <c r="D232" s="103"/>
      <c r="E232" s="103"/>
      <c r="F232" s="103"/>
      <c r="G232" s="103"/>
      <c r="H232" s="103"/>
      <c r="I232" s="84"/>
      <c r="J232" s="84"/>
    </row>
    <row r="233" spans="1:10">
      <c r="A233" s="104" t="s">
        <v>50</v>
      </c>
      <c r="B233" s="104"/>
      <c r="C233" s="104"/>
      <c r="D233" s="104"/>
      <c r="E233" s="104"/>
      <c r="F233" s="104"/>
      <c r="G233" s="104"/>
      <c r="H233" s="104"/>
      <c r="I233" s="85"/>
      <c r="J233" s="85"/>
    </row>
    <row r="234" spans="1:10">
      <c r="A234" s="105" t="s">
        <v>36</v>
      </c>
      <c r="B234" s="105"/>
      <c r="C234" s="105"/>
      <c r="D234" s="105"/>
      <c r="E234" s="105"/>
      <c r="F234" s="105"/>
      <c r="G234" s="105"/>
      <c r="H234" s="105"/>
      <c r="I234" s="27"/>
      <c r="J234" s="27"/>
    </row>
    <row r="235" spans="1:10" ht="18.75" customHeight="1">
      <c r="A235" s="96" t="s">
        <v>45</v>
      </c>
      <c r="B235" s="98" t="s">
        <v>46</v>
      </c>
      <c r="C235" s="99"/>
      <c r="D235" s="99"/>
      <c r="E235" s="99"/>
      <c r="F235" s="99"/>
      <c r="G235" s="100"/>
      <c r="H235" s="98" t="s">
        <v>47</v>
      </c>
      <c r="I235" s="99"/>
      <c r="J235" s="100"/>
    </row>
    <row r="236" spans="1:10" ht="112.5" customHeight="1">
      <c r="A236" s="97"/>
      <c r="B236" s="86" t="s">
        <v>48</v>
      </c>
      <c r="C236" s="98" t="s">
        <v>49</v>
      </c>
      <c r="D236" s="99"/>
      <c r="E236" s="99"/>
      <c r="F236" s="99"/>
      <c r="G236" s="100"/>
      <c r="H236" s="89" t="s">
        <v>203</v>
      </c>
      <c r="I236" s="89" t="s">
        <v>204</v>
      </c>
      <c r="J236" s="89" t="s">
        <v>216</v>
      </c>
    </row>
    <row r="237" spans="1:10" ht="37.5" customHeight="1">
      <c r="A237" s="51" t="s">
        <v>119</v>
      </c>
      <c r="B237" s="16" t="s">
        <v>0</v>
      </c>
      <c r="C237" s="93" t="s">
        <v>111</v>
      </c>
      <c r="D237" s="94"/>
      <c r="E237" s="94"/>
      <c r="F237" s="94"/>
      <c r="G237" s="95"/>
      <c r="H237" s="25">
        <f>H238</f>
        <v>120000</v>
      </c>
      <c r="I237" s="25">
        <f>I238</f>
        <v>0</v>
      </c>
      <c r="J237" s="25">
        <f>J238</f>
        <v>0</v>
      </c>
    </row>
    <row r="238" spans="1:10" ht="37.5">
      <c r="A238" s="52" t="s">
        <v>120</v>
      </c>
      <c r="B238" s="16" t="s">
        <v>0</v>
      </c>
      <c r="C238" s="93" t="s">
        <v>112</v>
      </c>
      <c r="D238" s="94"/>
      <c r="E238" s="94"/>
      <c r="F238" s="94"/>
      <c r="G238" s="95"/>
      <c r="H238" s="25">
        <f>H239+H244</f>
        <v>120000</v>
      </c>
      <c r="I238" s="25">
        <f>I239+I244</f>
        <v>0</v>
      </c>
      <c r="J238" s="25">
        <f>J239+J244</f>
        <v>0</v>
      </c>
    </row>
    <row r="239" spans="1:10">
      <c r="A239" s="53" t="s">
        <v>121</v>
      </c>
      <c r="B239" s="16" t="s">
        <v>0</v>
      </c>
      <c r="C239" s="90" t="s">
        <v>113</v>
      </c>
      <c r="D239" s="91"/>
      <c r="E239" s="91"/>
      <c r="F239" s="91"/>
      <c r="G239" s="92"/>
      <c r="H239" s="26">
        <f t="shared" ref="H239:J242" si="33">H240</f>
        <v>-5629209.5</v>
      </c>
      <c r="I239" s="26">
        <f t="shared" si="33"/>
        <v>-3851085.55</v>
      </c>
      <c r="J239" s="26">
        <f t="shared" si="33"/>
        <v>-3700128.05</v>
      </c>
    </row>
    <row r="240" spans="1:10" ht="37.5">
      <c r="A240" s="53" t="s">
        <v>122</v>
      </c>
      <c r="B240" s="16" t="s">
        <v>0</v>
      </c>
      <c r="C240" s="90" t="s">
        <v>114</v>
      </c>
      <c r="D240" s="91"/>
      <c r="E240" s="91"/>
      <c r="F240" s="91"/>
      <c r="G240" s="92"/>
      <c r="H240" s="26">
        <f t="shared" si="33"/>
        <v>-5629209.5</v>
      </c>
      <c r="I240" s="26">
        <f t="shared" si="33"/>
        <v>-3851085.55</v>
      </c>
      <c r="J240" s="26">
        <f t="shared" si="33"/>
        <v>-3700128.05</v>
      </c>
    </row>
    <row r="241" spans="1:10" ht="37.5">
      <c r="A241" s="53" t="s">
        <v>123</v>
      </c>
      <c r="B241" s="16" t="s">
        <v>0</v>
      </c>
      <c r="C241" s="90" t="s">
        <v>115</v>
      </c>
      <c r="D241" s="91"/>
      <c r="E241" s="91"/>
      <c r="F241" s="91"/>
      <c r="G241" s="92"/>
      <c r="H241" s="26">
        <f t="shared" si="33"/>
        <v>-5629209.5</v>
      </c>
      <c r="I241" s="26">
        <f t="shared" si="33"/>
        <v>-3851085.55</v>
      </c>
      <c r="J241" s="26">
        <f t="shared" si="33"/>
        <v>-3700128.05</v>
      </c>
    </row>
    <row r="242" spans="1:10" ht="37.5">
      <c r="A242" s="53" t="s">
        <v>129</v>
      </c>
      <c r="B242" s="16" t="s">
        <v>0</v>
      </c>
      <c r="C242" s="90" t="s">
        <v>128</v>
      </c>
      <c r="D242" s="91"/>
      <c r="E242" s="91"/>
      <c r="F242" s="91"/>
      <c r="G242" s="92"/>
      <c r="H242" s="54">
        <f t="shared" si="33"/>
        <v>-5629209.5</v>
      </c>
      <c r="I242" s="54">
        <f t="shared" si="33"/>
        <v>-3851085.55</v>
      </c>
      <c r="J242" s="54">
        <f t="shared" si="33"/>
        <v>-3700128.05</v>
      </c>
    </row>
    <row r="243" spans="1:10" ht="37.5">
      <c r="A243" s="53" t="s">
        <v>130</v>
      </c>
      <c r="B243" s="16" t="s">
        <v>11</v>
      </c>
      <c r="C243" s="90" t="s">
        <v>128</v>
      </c>
      <c r="D243" s="91"/>
      <c r="E243" s="91"/>
      <c r="F243" s="91"/>
      <c r="G243" s="92"/>
      <c r="H243" s="54">
        <v>-5629209.5</v>
      </c>
      <c r="I243" s="54">
        <v>-3851085.55</v>
      </c>
      <c r="J243" s="54">
        <v>-3700128.05</v>
      </c>
    </row>
    <row r="244" spans="1:10">
      <c r="A244" s="53" t="s">
        <v>124</v>
      </c>
      <c r="B244" s="16" t="s">
        <v>0</v>
      </c>
      <c r="C244" s="90" t="s">
        <v>118</v>
      </c>
      <c r="D244" s="91"/>
      <c r="E244" s="91"/>
      <c r="F244" s="91"/>
      <c r="G244" s="92"/>
      <c r="H244" s="26">
        <f t="shared" ref="H244:J247" si="34">H245</f>
        <v>5749209.5</v>
      </c>
      <c r="I244" s="26">
        <f t="shared" si="34"/>
        <v>3851085.55</v>
      </c>
      <c r="J244" s="26">
        <f t="shared" si="34"/>
        <v>3700128.05</v>
      </c>
    </row>
    <row r="245" spans="1:10" ht="37.5">
      <c r="A245" s="53" t="s">
        <v>125</v>
      </c>
      <c r="B245" s="16" t="s">
        <v>0</v>
      </c>
      <c r="C245" s="90" t="s">
        <v>117</v>
      </c>
      <c r="D245" s="91"/>
      <c r="E245" s="91"/>
      <c r="F245" s="91"/>
      <c r="G245" s="92"/>
      <c r="H245" s="26">
        <f t="shared" si="34"/>
        <v>5749209.5</v>
      </c>
      <c r="I245" s="26">
        <f t="shared" si="34"/>
        <v>3851085.55</v>
      </c>
      <c r="J245" s="26">
        <f t="shared" si="34"/>
        <v>3700128.05</v>
      </c>
    </row>
    <row r="246" spans="1:10" ht="37.5">
      <c r="A246" s="53" t="s">
        <v>126</v>
      </c>
      <c r="B246" s="16" t="s">
        <v>0</v>
      </c>
      <c r="C246" s="90" t="s">
        <v>116</v>
      </c>
      <c r="D246" s="91"/>
      <c r="E246" s="91"/>
      <c r="F246" s="91"/>
      <c r="G246" s="92"/>
      <c r="H246" s="26">
        <f t="shared" si="34"/>
        <v>5749209.5</v>
      </c>
      <c r="I246" s="26">
        <f t="shared" si="34"/>
        <v>3851085.55</v>
      </c>
      <c r="J246" s="26">
        <f t="shared" si="34"/>
        <v>3700128.05</v>
      </c>
    </row>
    <row r="247" spans="1:10" ht="37.5">
      <c r="A247" s="53" t="s">
        <v>131</v>
      </c>
      <c r="B247" s="16" t="s">
        <v>0</v>
      </c>
      <c r="C247" s="90" t="s">
        <v>127</v>
      </c>
      <c r="D247" s="91"/>
      <c r="E247" s="91"/>
      <c r="F247" s="91"/>
      <c r="G247" s="92"/>
      <c r="H247" s="54">
        <f t="shared" si="34"/>
        <v>5749209.5</v>
      </c>
      <c r="I247" s="54">
        <f t="shared" si="34"/>
        <v>3851085.55</v>
      </c>
      <c r="J247" s="54">
        <f t="shared" si="34"/>
        <v>3700128.05</v>
      </c>
    </row>
    <row r="248" spans="1:10" ht="37.5">
      <c r="A248" s="53" t="s">
        <v>132</v>
      </c>
      <c r="B248" s="16" t="s">
        <v>11</v>
      </c>
      <c r="C248" s="90" t="s">
        <v>127</v>
      </c>
      <c r="D248" s="91"/>
      <c r="E248" s="91"/>
      <c r="F248" s="91"/>
      <c r="G248" s="92"/>
      <c r="H248" s="54">
        <v>5749209.5</v>
      </c>
      <c r="I248" s="54">
        <v>3851085.55</v>
      </c>
      <c r="J248" s="54">
        <v>3700128.05</v>
      </c>
    </row>
    <row r="249" spans="1:10">
      <c r="H249" s="1" t="s">
        <v>211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32:H232"/>
    <mergeCell ref="A233:H233"/>
    <mergeCell ref="A234:H234"/>
    <mergeCell ref="A235:A236"/>
    <mergeCell ref="B235:G235"/>
    <mergeCell ref="H235:J235"/>
    <mergeCell ref="C236:G236"/>
    <mergeCell ref="C237:G237"/>
    <mergeCell ref="C238:G238"/>
    <mergeCell ref="C239:G239"/>
    <mergeCell ref="C240:G240"/>
    <mergeCell ref="C241:G241"/>
    <mergeCell ref="C242:G242"/>
    <mergeCell ref="C248:G248"/>
    <mergeCell ref="C243:G243"/>
    <mergeCell ref="C244:G244"/>
    <mergeCell ref="C245:G245"/>
    <mergeCell ref="C246:G246"/>
    <mergeCell ref="C247:G247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2023-11-07T06:39:47Z</dcterms:modified>
</cp:coreProperties>
</file>